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3.ТРИНЕЛ" sheetId="1" r:id="rId1"/>
    <sheet name="4.Каданс МКМ" sheetId="2" r:id="rId2"/>
    <sheet name="5.Софарма трейдинг" sheetId="3" r:id="rId3"/>
    <sheet name="6.СИМЕНС" sheetId="4" r:id="rId4"/>
    <sheet name="7.ЕЛПАК ЛИЗИНГ" sheetId="5" r:id="rId5"/>
    <sheet name="8.МЕДИКОГАЗ" sheetId="6" r:id="rId6"/>
    <sheet name="9.ПЕРФЕКТ МЕДИКА" sheetId="7" r:id="rId7"/>
    <sheet name="10. ТОМЕД" sheetId="8" r:id="rId8"/>
    <sheet name="11.МУЛТИМЕД 5" sheetId="9" r:id="rId9"/>
    <sheet name="12.КАНБЕРА ПАКАРД" sheetId="10" r:id="rId10"/>
  </sheets>
  <definedNames>
    <definedName name="_xlnm.Print_Area" localSheetId="9">'12.КАНБЕРА ПАКАРД'!$A$1:$I$14</definedName>
    <definedName name="_xlnm.Print_Area" localSheetId="1">'4.Каданс МКМ'!$A$1:$I$23</definedName>
    <definedName name="_xlnm.Print_Area" localSheetId="2">'5.Софарма трейдинг'!$A$1:$I$17</definedName>
    <definedName name="_xlnm.Print_Area" localSheetId="3">'6.СИМЕНС'!$A$1:$I$14</definedName>
  </definedNames>
  <calcPr fullCalcOnLoad="1"/>
</workbook>
</file>

<file path=xl/sharedStrings.xml><?xml version="1.0" encoding="utf-8"?>
<sst xmlns="http://schemas.openxmlformats.org/spreadsheetml/2006/main" count="398" uniqueCount="244">
  <si>
    <t>Вид на медицинска техника и апаратура</t>
  </si>
  <si>
    <t>Производител</t>
  </si>
  <si>
    <t>брой годишни профилактики/ технически прегледи</t>
  </si>
  <si>
    <t>брой апарати</t>
  </si>
  <si>
    <t>№ по ред</t>
  </si>
  <si>
    <t>Стерилизационна и аспирационна техника</t>
  </si>
  <si>
    <t>1.1.</t>
  </si>
  <si>
    <t>Стерилизатори сухи</t>
  </si>
  <si>
    <t>Аспиратори електрически</t>
  </si>
  <si>
    <t>1.2.</t>
  </si>
  <si>
    <t>1.3.</t>
  </si>
  <si>
    <t>Китай</t>
  </si>
  <si>
    <t>2.</t>
  </si>
  <si>
    <t>2.1.</t>
  </si>
  <si>
    <t>2.2.</t>
  </si>
  <si>
    <t>3.1.</t>
  </si>
  <si>
    <t>3.2.</t>
  </si>
  <si>
    <t xml:space="preserve">Микротом парафинов </t>
  </si>
  <si>
    <t>Спект гама камера ADAC</t>
  </si>
  <si>
    <t>САЩ</t>
  </si>
  <si>
    <t>Фабричен номер</t>
  </si>
  <si>
    <t>Ендоскопска апаратура - Олимпус</t>
  </si>
  <si>
    <t>Фибросигмоидоскоп Олимпус SF-P20S</t>
  </si>
  <si>
    <t>Видеопроцесор Олимпус OTV-S6</t>
  </si>
  <si>
    <t>Цистоскоп с осветител Щторц</t>
  </si>
  <si>
    <t>Рентгенова апаратура</t>
  </si>
  <si>
    <t>Рентгенов апарат мобилен Арман</t>
  </si>
  <si>
    <t>Операционна и реанимационна техника</t>
  </si>
  <si>
    <t>71750204; 4080-05/98 и 4081-05/98</t>
  </si>
  <si>
    <t xml:space="preserve">Дефибрилатор - JE RESPONDER </t>
  </si>
  <si>
    <t>Коагулатор BCH-50</t>
  </si>
  <si>
    <t>739/90</t>
  </si>
  <si>
    <t>MJ17H9FQ741</t>
  </si>
  <si>
    <t>Колпоскоп KLP-21</t>
  </si>
  <si>
    <t>ЕКГ 923 А</t>
  </si>
  <si>
    <t>EH1200485</t>
  </si>
  <si>
    <t>Пациентен монитор MMED-6000DP</t>
  </si>
  <si>
    <t>Монитор мултипараметричен PM005</t>
  </si>
  <si>
    <t>704093033, 704093001, 704093019 и 725093029</t>
  </si>
  <si>
    <t>D1D1100094 D1E0500189</t>
  </si>
  <si>
    <t>906017, 812075, 17020, 2575, 805008, 804031 и 506035</t>
  </si>
  <si>
    <t>Инфузионна помпа - Браун</t>
  </si>
  <si>
    <t>Инфузионна помпа - 2/50</t>
  </si>
  <si>
    <t>М 248</t>
  </si>
  <si>
    <t>Електролитен анализатор</t>
  </si>
  <si>
    <t>2747BNKC</t>
  </si>
  <si>
    <t>Биохимичен анализатор BS 300</t>
  </si>
  <si>
    <t>AO8AC0679</t>
  </si>
  <si>
    <t>Центрофуга T32A</t>
  </si>
  <si>
    <t>71-6057</t>
  </si>
  <si>
    <t>Центрофуга EVA 20</t>
  </si>
  <si>
    <t>91039 и 65434</t>
  </si>
  <si>
    <t>55639U96</t>
  </si>
  <si>
    <t>Дефибрилатор - ZD 2101</t>
  </si>
  <si>
    <t>Автоклави ВК- 75</t>
  </si>
  <si>
    <t>Р България</t>
  </si>
  <si>
    <t>1.4.</t>
  </si>
  <si>
    <t>Германия</t>
  </si>
  <si>
    <t>С358</t>
  </si>
  <si>
    <t>3.3.</t>
  </si>
  <si>
    <t>Япония</t>
  </si>
  <si>
    <t>Русия</t>
  </si>
  <si>
    <t>3.4.</t>
  </si>
  <si>
    <t>Анестезиологичен апарат Aespire S/5AL</t>
  </si>
  <si>
    <t>AMYK00945</t>
  </si>
  <si>
    <t>Анестезиологична машина Glory plys</t>
  </si>
  <si>
    <t>Монитор S/5 CAM 1</t>
  </si>
  <si>
    <t>Финландия</t>
  </si>
  <si>
    <t>Монитор CardiocapCH-RS-04</t>
  </si>
  <si>
    <t>315463;315461</t>
  </si>
  <si>
    <t>Монитор Capnomac Ultima VLT-V-2208</t>
  </si>
  <si>
    <t>Фибробронхоскоп Олимпус BF-PE2</t>
  </si>
  <si>
    <t xml:space="preserve">           cV100</t>
  </si>
  <si>
    <t>2704QL24ch</t>
  </si>
  <si>
    <t>Рентгенова уредба за графии и скопии PHILIPS - SUPER 80 СР</t>
  </si>
  <si>
    <t>3080820/0061</t>
  </si>
  <si>
    <t>РБългария</t>
  </si>
  <si>
    <t>Електронож EXCEL-L350 Mcd</t>
  </si>
  <si>
    <t>Електрохирургичен апарат CMS3000A</t>
  </si>
  <si>
    <t>Апарат за радиочестотна хирургия ST501</t>
  </si>
  <si>
    <t>Корея</t>
  </si>
  <si>
    <t>08G004</t>
  </si>
  <si>
    <t>Дефибрилатор - WRV-331</t>
  </si>
  <si>
    <t>Колпоскоп DCSM-102</t>
  </si>
  <si>
    <t>Швейцария</t>
  </si>
  <si>
    <t>ЕКГ - Шилер  АТ 1 3-ри канален</t>
  </si>
  <si>
    <t>Пациентен монитор Classiec-120</t>
  </si>
  <si>
    <t>J29000FL0083</t>
  </si>
  <si>
    <t>Инфузионна помпа - Инфозомат SFP-10S</t>
  </si>
  <si>
    <t>Инфузионна помпа SK-500 I</t>
  </si>
  <si>
    <t xml:space="preserve">    40065L/11</t>
  </si>
  <si>
    <t>EASU LYTE+</t>
  </si>
  <si>
    <t>Кръвно-газов анализатор Bayer 248</t>
  </si>
  <si>
    <t>Италия</t>
  </si>
  <si>
    <t>C€</t>
  </si>
  <si>
    <t>Микроскопи - Лабовал</t>
  </si>
  <si>
    <t>Микроскопи - Ампливал</t>
  </si>
  <si>
    <t>Микроскоп "Олимпус" СХ 31 RBSF</t>
  </si>
  <si>
    <t xml:space="preserve">Криостат  SLEE                 </t>
  </si>
  <si>
    <t>2129-3018А</t>
  </si>
  <si>
    <t>Полша</t>
  </si>
  <si>
    <t>Фирбогастроскоп Олимпус GIF-XQ20</t>
  </si>
  <si>
    <t>Фиброколоноскоп,осветител Олимпус CLE-10 и аспирационна помпа</t>
  </si>
  <si>
    <t>Видеосистема "Олимпус"  CV - 100</t>
  </si>
  <si>
    <t>ЕКГ - Кардиокар 2000</t>
  </si>
  <si>
    <t>ЕКГ - 903 A</t>
  </si>
  <si>
    <t>Монитор BM 3</t>
  </si>
  <si>
    <t>Инфузомат електронен АУ</t>
  </si>
  <si>
    <t>С€</t>
  </si>
  <si>
    <t>Инфузионна помпа SР1000</t>
  </si>
  <si>
    <t>Мамографски рентгенов апарат FLAT E</t>
  </si>
  <si>
    <t>AFLHF 4/436</t>
  </si>
  <si>
    <t>Микроскоп - операционен Karl-Zeiss</t>
  </si>
  <si>
    <t>№ на позиция</t>
  </si>
  <si>
    <t>Предложена цена на месечен абонамент без ДДС в лв. за 1 брой мед. техника/апаратура</t>
  </si>
  <si>
    <t>няма данни</t>
  </si>
  <si>
    <t>5K00369;6F03273</t>
  </si>
  <si>
    <t xml:space="preserve">Ларинго - фарингоскоп EG640100 с принадлежности </t>
  </si>
  <si>
    <t>Регистрираща апаратура</t>
  </si>
  <si>
    <t>Инфузионни помпи</t>
  </si>
  <si>
    <t>Колпоскопи</t>
  </si>
  <si>
    <t xml:space="preserve">Автоматичен коагулометър THROMBOLUZER      </t>
  </si>
  <si>
    <t xml:space="preserve">Автом. Хематологичен анализатор CELL - DUN 1700 </t>
  </si>
  <si>
    <t>Центрофуги</t>
  </si>
  <si>
    <t>Компютърен томограф Somatom Sensation Open ( в т.ч. ММ WP VSIM към него)</t>
  </si>
  <si>
    <t>Сименс АГ Германия</t>
  </si>
  <si>
    <t>Телегама терапевтична уредба Терабалт 80 ASC, Планираща система PLANW 2000 и Верификационна система Teragis</t>
  </si>
  <si>
    <t>UJP Praha</t>
  </si>
  <si>
    <r>
      <t>Рентгено-терапевтична система G</t>
    </r>
    <r>
      <rPr>
        <sz val="12"/>
        <rFont val="Arial"/>
        <family val="2"/>
      </rPr>
      <t>ulmau D3150</t>
    </r>
  </si>
  <si>
    <t>Xstrahl Англия</t>
  </si>
  <si>
    <t>1802;318; 319</t>
  </si>
  <si>
    <t xml:space="preserve">Микроскопи </t>
  </si>
  <si>
    <t>19037364;19037365</t>
  </si>
  <si>
    <t>18.</t>
  </si>
  <si>
    <t>Апарати за кръвно налягане</t>
  </si>
  <si>
    <t xml:space="preserve">Автоматична проявителна машина PROTEC-C35 AGFA                            </t>
  </si>
  <si>
    <t>96S294E</t>
  </si>
  <si>
    <t xml:space="preserve">Централи и инсталации за медицински газове </t>
  </si>
  <si>
    <t>" КАДАНС МКМ" ООД - гр. Стара Загора</t>
  </si>
  <si>
    <t>ПРИЛОЖЕНИЕ № 3</t>
  </si>
  <si>
    <t>" СОФАРМА ТРЕЙДИНГ" АД - гр. СОФИЯ</t>
  </si>
  <si>
    <t>Обща сума без ДДС в лв. /умножават се кол.7 х кол.8 х 12 месеца/</t>
  </si>
  <si>
    <t>" ТРИНЕЛ" ООД - гр. СОФИЯ</t>
  </si>
  <si>
    <t>Обща сума без ДДС: 15 000,00 лв.</t>
  </si>
  <si>
    <t>" СИМЕНС" ЕООД - гр. СОФИЯ</t>
  </si>
  <si>
    <t>ПРИЛОЖЕНИЕ № 5</t>
  </si>
  <si>
    <t>Обща сума без ДДС: 14136,00 лв.</t>
  </si>
  <si>
    <t>ПРИЛОЖЕНИЕ № 6</t>
  </si>
  <si>
    <t>ПРИЛОЖЕНИЕ № 7</t>
  </si>
  <si>
    <t>"КАНБЕРА ПАКАРД" ООД - гр. СОФИЯ</t>
  </si>
  <si>
    <t>ПРИЛОЖЕНИЕ № 8</t>
  </si>
  <si>
    <t>ПРИЛОЖЕНИЕ № 9</t>
  </si>
  <si>
    <t>"ПЕРФЕКТ МЕДИКА" ООД - гр. Стара Загора</t>
  </si>
  <si>
    <t>4.1.</t>
  </si>
  <si>
    <t>4.2.</t>
  </si>
  <si>
    <t>"МУЛТИМЕД 5" ООД - гр. СТАРА ЗАГОРА</t>
  </si>
  <si>
    <t>ПРИЛОЖЕНИЕ № 11</t>
  </si>
  <si>
    <t>3.</t>
  </si>
  <si>
    <t>4.</t>
  </si>
  <si>
    <t>Обща сума без ДДС: 600 лв.</t>
  </si>
  <si>
    <t>ПРИЛОЖЕНИЕ № 4</t>
  </si>
  <si>
    <t>№ на обособената позиция</t>
  </si>
  <si>
    <t>"ЕЛПАК ЛИЗИНГ" ЕООД - гр. Варна</t>
  </si>
  <si>
    <t>1.</t>
  </si>
  <si>
    <t>Анестезиологичен апарат и кардиомонитори</t>
  </si>
  <si>
    <t>YXZ010</t>
  </si>
  <si>
    <t>5.</t>
  </si>
  <si>
    <t>5.1.</t>
  </si>
  <si>
    <t>5.2.</t>
  </si>
  <si>
    <t>5.3.</t>
  </si>
  <si>
    <t>Австрия</t>
  </si>
  <si>
    <t>Обща сума без ДДС: 1560,00 лв.</t>
  </si>
  <si>
    <t>Обща сума без ДДС: 3415,44 лв.</t>
  </si>
  <si>
    <t>" ТОМЕД" ООД - гр. СТАРА ЗАГОРА</t>
  </si>
  <si>
    <t>Автоматична проявителна машина AGFA GEVAERT</t>
  </si>
  <si>
    <t>Мамографска апаратура</t>
  </si>
  <si>
    <t>ПРИЛОЖЕНИЕ № 10</t>
  </si>
  <si>
    <t>Операционни лампи и операционни маси</t>
  </si>
  <si>
    <t>Операционна лампа - стационарна -9 гнезда</t>
  </si>
  <si>
    <t>СССР ; Полша</t>
  </si>
  <si>
    <t xml:space="preserve">86045; 880079 </t>
  </si>
  <si>
    <t>Операционна лампа -  двукуполна</t>
  </si>
  <si>
    <t xml:space="preserve">РАХ-F700/500 </t>
  </si>
  <si>
    <t>Операционна лампа - преносима - 4 гнезда</t>
  </si>
  <si>
    <t>СССР</t>
  </si>
  <si>
    <t>Операционна лампа - кокиче</t>
  </si>
  <si>
    <t>Операционна маса - електрическа 52502 Е</t>
  </si>
  <si>
    <t>Индонезия</t>
  </si>
  <si>
    <t>Операционна маса - механична 3008 S</t>
  </si>
  <si>
    <t xml:space="preserve">0022;2004218 </t>
  </si>
  <si>
    <t>Операционна маса - хидравлична</t>
  </si>
  <si>
    <t>P2000</t>
  </si>
  <si>
    <t>2.3.</t>
  </si>
  <si>
    <t>2.4.</t>
  </si>
  <si>
    <t>2.5.</t>
  </si>
  <si>
    <t>2.6.</t>
  </si>
  <si>
    <t>2.7.</t>
  </si>
  <si>
    <t>Ехографска апаратура</t>
  </si>
  <si>
    <t>Ехограф Тошиба SSA-220A</t>
  </si>
  <si>
    <t>Ехограф Тошиба дигитален SSA-580A</t>
  </si>
  <si>
    <t>Е3F0965674</t>
  </si>
  <si>
    <t>Ехограф Honda HS 2100</t>
  </si>
  <si>
    <t>ЕКГ кардиовид АТ - 101 С</t>
  </si>
  <si>
    <t>6.</t>
  </si>
  <si>
    <t>6.1.</t>
  </si>
  <si>
    <t>6.2.</t>
  </si>
  <si>
    <t>6.3.</t>
  </si>
  <si>
    <t>6.4.</t>
  </si>
  <si>
    <t>6.5.</t>
  </si>
  <si>
    <t>6.6.</t>
  </si>
  <si>
    <t>6.7.</t>
  </si>
  <si>
    <t>7.</t>
  </si>
  <si>
    <t>7.1.</t>
  </si>
  <si>
    <t>7.2.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</si>
  <si>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</si>
  <si>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</si>
  <si>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</si>
  <si>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</si>
  <si>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</si>
  <si>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</si>
  <si>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</si>
  <si>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</si>
  <si>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</si>
  <si>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</si>
  <si>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</t>
  </si>
  <si>
    <t>9.1.</t>
  </si>
  <si>
    <t>9.2.</t>
  </si>
  <si>
    <t>9.3.</t>
  </si>
  <si>
    <t>9.4.</t>
  </si>
  <si>
    <t>9.5.</t>
  </si>
  <si>
    <t>9.6.</t>
  </si>
  <si>
    <t>10.</t>
  </si>
  <si>
    <t>към Протокол от 03.02.2015г.</t>
  </si>
  <si>
    <t>Обща сума без ДДС: 2880,00 лв.</t>
  </si>
  <si>
    <t>ПРИЛОЖЕНИЕ № 12</t>
  </si>
  <si>
    <t>Обща сума без ДДС: 27195,96лв.</t>
  </si>
  <si>
    <t>3.5.</t>
  </si>
  <si>
    <t>3.6.</t>
  </si>
  <si>
    <t>3.7.</t>
  </si>
  <si>
    <t>3.8.</t>
  </si>
  <si>
    <t>Обща сума без ДДС: 1695,00 лв.</t>
  </si>
  <si>
    <t>№ на  обособената пози  ция</t>
  </si>
  <si>
    <t>Обща сума без ДДС: 2636,28 лв.</t>
  </si>
  <si>
    <t>" МЕДИКОГАЗ - ХРИСТОВ И ХРИСТОВА" СД - с. Елин Пелин общ. Елин Пелин обл.София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</si>
</sst>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[$€-1];[Red]\-#,##0\ [$€-1]"/>
    <numFmt numFmtId="182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2" fontId="4" fillId="0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right" wrapText="1"/>
    </xf>
    <xf numFmtId="0" fontId="0" fillId="34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60" zoomScalePageLayoutView="0" workbookViewId="0" topLeftCell="A1">
      <selection activeCell="D17" sqref="D17"/>
    </sheetView>
  </sheetViews>
  <sheetFormatPr defaultColWidth="9.140625" defaultRowHeight="12.75"/>
  <cols>
    <col min="1" max="1" width="7.8515625" style="0" customWidth="1"/>
    <col min="2" max="2" width="11.00390625" style="0" customWidth="1"/>
    <col min="3" max="3" width="28.00390625" style="0" customWidth="1"/>
    <col min="4" max="4" width="12.57421875" style="0" customWidth="1"/>
    <col min="5" max="5" width="13.00390625" style="0" customWidth="1"/>
    <col min="6" max="6" width="12.140625" style="0" customWidth="1"/>
    <col min="8" max="8" width="19.00390625" style="0" customWidth="1"/>
    <col min="9" max="9" width="21.8515625" style="0" customWidth="1"/>
  </cols>
  <sheetData>
    <row r="1" spans="1:6" ht="18">
      <c r="A1" s="22"/>
      <c r="B1" s="22"/>
      <c r="C1" s="22"/>
      <c r="D1" s="22"/>
      <c r="E1" s="22"/>
      <c r="F1" s="23" t="s">
        <v>139</v>
      </c>
    </row>
    <row r="2" spans="1:7" ht="18">
      <c r="A2" s="24"/>
      <c r="B2" s="24"/>
      <c r="C2" s="24"/>
      <c r="D2" s="24"/>
      <c r="E2" s="24"/>
      <c r="F2" s="25" t="s">
        <v>232</v>
      </c>
      <c r="G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24"/>
      <c r="C4" s="24"/>
      <c r="D4" s="24"/>
      <c r="E4" s="24"/>
      <c r="F4" s="24"/>
      <c r="G4" s="24"/>
      <c r="H4" s="24"/>
    </row>
    <row r="5" spans="1:9" ht="20.25">
      <c r="A5" s="89" t="s">
        <v>142</v>
      </c>
      <c r="B5" s="89"/>
      <c r="C5" s="89"/>
      <c r="D5" s="89"/>
      <c r="E5" s="89"/>
      <c r="F5" s="89"/>
      <c r="G5" s="89"/>
      <c r="H5" s="89"/>
      <c r="I5" s="89"/>
    </row>
    <row r="6" spans="1:8" ht="15.75">
      <c r="A6" s="90"/>
      <c r="B6" s="90"/>
      <c r="C6" s="90"/>
      <c r="D6" s="90"/>
      <c r="E6" s="90"/>
      <c r="F6" s="90"/>
      <c r="G6" s="90"/>
      <c r="H6" s="90"/>
    </row>
    <row r="7" spans="1:9" ht="89.25">
      <c r="A7" s="15" t="s">
        <v>4</v>
      </c>
      <c r="B7" s="15" t="s">
        <v>161</v>
      </c>
      <c r="C7" s="15" t="s">
        <v>0</v>
      </c>
      <c r="D7" s="15" t="s">
        <v>1</v>
      </c>
      <c r="E7" s="15" t="s">
        <v>20</v>
      </c>
      <c r="F7" s="15" t="s">
        <v>2</v>
      </c>
      <c r="G7" s="15" t="s">
        <v>3</v>
      </c>
      <c r="H7" s="15" t="s">
        <v>114</v>
      </c>
      <c r="I7" s="15" t="s">
        <v>141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5">
      <c r="A9" s="7">
        <v>1</v>
      </c>
      <c r="B9" s="19">
        <v>8</v>
      </c>
      <c r="C9" s="6" t="s">
        <v>18</v>
      </c>
      <c r="D9" s="6" t="s">
        <v>19</v>
      </c>
      <c r="E9" s="7" t="s">
        <v>99</v>
      </c>
      <c r="F9" s="6">
        <v>2</v>
      </c>
      <c r="G9" s="6">
        <v>1</v>
      </c>
      <c r="H9" s="51">
        <v>1250</v>
      </c>
      <c r="I9" s="51">
        <v>15000</v>
      </c>
    </row>
    <row r="10" spans="1:9" ht="15">
      <c r="A10" s="41"/>
      <c r="B10" s="42"/>
      <c r="C10" s="20"/>
      <c r="D10" s="20"/>
      <c r="E10" s="41"/>
      <c r="F10" s="20"/>
      <c r="G10" s="20"/>
      <c r="H10" s="31"/>
      <c r="I10" s="43"/>
    </row>
    <row r="11" spans="1:9" ht="15">
      <c r="A11" s="41"/>
      <c r="B11" s="42"/>
      <c r="C11" s="20"/>
      <c r="D11" s="20"/>
      <c r="E11" s="41"/>
      <c r="F11" s="20"/>
      <c r="G11" s="20"/>
      <c r="H11" s="31"/>
      <c r="I11" s="43"/>
    </row>
    <row r="12" spans="1:9" ht="15">
      <c r="A12" s="41"/>
      <c r="B12" s="42"/>
      <c r="C12" s="20"/>
      <c r="D12" s="20"/>
      <c r="E12" s="41"/>
      <c r="F12" s="20"/>
      <c r="G12" s="20"/>
      <c r="H12" s="31"/>
      <c r="I12" s="43"/>
    </row>
    <row r="13" spans="1:9" ht="15.75">
      <c r="A13" s="44"/>
      <c r="B13" s="45"/>
      <c r="C13" s="29"/>
      <c r="D13" s="29"/>
      <c r="E13" s="44"/>
      <c r="F13" s="29"/>
      <c r="H13" s="91" t="s">
        <v>143</v>
      </c>
      <c r="I13" s="91"/>
    </row>
    <row r="17" spans="3:8" ht="18">
      <c r="C17" s="26"/>
      <c r="D17" s="27"/>
      <c r="E17" s="27"/>
      <c r="F17" s="27"/>
      <c r="G17" s="27"/>
      <c r="H17" s="37"/>
    </row>
    <row r="18" spans="3:8" ht="18">
      <c r="C18" s="27"/>
      <c r="D18" s="27"/>
      <c r="E18" s="27"/>
      <c r="F18" s="27"/>
      <c r="G18" s="27"/>
      <c r="H18" s="20"/>
    </row>
    <row r="19" spans="3:8" ht="18">
      <c r="C19" s="27"/>
      <c r="D19" s="27"/>
      <c r="E19" s="27"/>
      <c r="F19" s="27"/>
      <c r="G19" s="27"/>
      <c r="H19" s="37"/>
    </row>
    <row r="20" spans="3:8" ht="18">
      <c r="C20" s="27"/>
      <c r="D20" s="27"/>
      <c r="E20" s="27"/>
      <c r="F20" s="27"/>
      <c r="G20" s="27"/>
      <c r="H20" s="37"/>
    </row>
    <row r="21" spans="3:8" ht="18">
      <c r="C21" s="27"/>
      <c r="D21" s="27"/>
      <c r="E21" s="27"/>
      <c r="F21" s="27"/>
      <c r="G21" s="27"/>
      <c r="H21" s="27"/>
    </row>
    <row r="22" spans="3:11" ht="18">
      <c r="C22" s="61"/>
      <c r="E22" s="27"/>
      <c r="F22" s="27"/>
      <c r="G22" s="27"/>
      <c r="H22" s="92"/>
      <c r="I22" s="92"/>
      <c r="J22" s="60"/>
      <c r="K22" s="60"/>
    </row>
  </sheetData>
  <sheetProtection/>
  <mergeCells count="4">
    <mergeCell ref="A5:I5"/>
    <mergeCell ref="A6:H6"/>
    <mergeCell ref="H13:I13"/>
    <mergeCell ref="H22:I22"/>
  </mergeCells>
  <printOptions/>
  <pageMargins left="0.38" right="0.75" top="0.89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90" zoomScaleSheetLayoutView="90" zoomScalePageLayoutView="0" workbookViewId="0" topLeftCell="A1">
      <selection activeCell="E7" sqref="E7"/>
    </sheetView>
  </sheetViews>
  <sheetFormatPr defaultColWidth="9.140625" defaultRowHeight="12.75"/>
  <cols>
    <col min="1" max="1" width="7.421875" style="0" customWidth="1"/>
    <col min="3" max="3" width="27.28125" style="0" customWidth="1"/>
    <col min="4" max="4" width="16.28125" style="0" customWidth="1"/>
    <col min="5" max="5" width="15.57421875" style="0" customWidth="1"/>
    <col min="6" max="6" width="14.140625" style="0" customWidth="1"/>
    <col min="7" max="7" width="9.421875" style="0" customWidth="1"/>
    <col min="8" max="8" width="17.8515625" style="0" customWidth="1"/>
    <col min="9" max="9" width="15.00390625" style="0" customWidth="1"/>
  </cols>
  <sheetData>
    <row r="1" spans="1:6" ht="18">
      <c r="A1" s="22"/>
      <c r="B1" s="22"/>
      <c r="C1" s="22"/>
      <c r="D1" s="22"/>
      <c r="E1" s="22"/>
      <c r="F1" s="23" t="s">
        <v>234</v>
      </c>
    </row>
    <row r="2" spans="1:7" ht="18">
      <c r="A2" s="24"/>
      <c r="B2" s="24"/>
      <c r="C2" s="24"/>
      <c r="D2" s="24"/>
      <c r="E2" s="24"/>
      <c r="F2" s="25" t="s">
        <v>232</v>
      </c>
      <c r="G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24"/>
      <c r="C4" s="24"/>
      <c r="D4" s="24"/>
      <c r="E4" s="24"/>
      <c r="F4" s="24"/>
      <c r="G4" s="24"/>
      <c r="H4" s="24"/>
    </row>
    <row r="5" spans="1:9" ht="20.25">
      <c r="A5" s="89" t="s">
        <v>149</v>
      </c>
      <c r="B5" s="89"/>
      <c r="C5" s="89"/>
      <c r="D5" s="89"/>
      <c r="E5" s="89"/>
      <c r="F5" s="89"/>
      <c r="G5" s="89"/>
      <c r="H5" s="89"/>
      <c r="I5" s="89"/>
    </row>
    <row r="6" spans="1:8" ht="15.75">
      <c r="A6" s="90"/>
      <c r="B6" s="90"/>
      <c r="C6" s="90"/>
      <c r="D6" s="90"/>
      <c r="E6" s="90"/>
      <c r="F6" s="90"/>
      <c r="G6" s="90"/>
      <c r="H6" s="90"/>
    </row>
    <row r="7" spans="1:9" ht="92.25" customHeight="1">
      <c r="A7" s="15" t="s">
        <v>4</v>
      </c>
      <c r="B7" s="15" t="s">
        <v>113</v>
      </c>
      <c r="C7" s="15" t="s">
        <v>0</v>
      </c>
      <c r="D7" s="15" t="s">
        <v>1</v>
      </c>
      <c r="E7" s="15" t="s">
        <v>20</v>
      </c>
      <c r="F7" s="15" t="s">
        <v>2</v>
      </c>
      <c r="G7" s="15" t="s">
        <v>3</v>
      </c>
      <c r="H7" s="15" t="s">
        <v>114</v>
      </c>
      <c r="I7" s="15" t="s">
        <v>141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48.75" customHeight="1">
      <c r="A9" s="7">
        <v>1</v>
      </c>
      <c r="B9" s="19">
        <v>26</v>
      </c>
      <c r="C9" s="10" t="s">
        <v>128</v>
      </c>
      <c r="D9" s="6" t="s">
        <v>129</v>
      </c>
      <c r="E9" s="7" t="s">
        <v>136</v>
      </c>
      <c r="F9" s="6">
        <v>4</v>
      </c>
      <c r="G9" s="6">
        <v>1</v>
      </c>
      <c r="H9" s="53">
        <v>383</v>
      </c>
      <c r="I9" s="51">
        <f>G9*H9*12</f>
        <v>4596</v>
      </c>
    </row>
    <row r="10" spans="1:9" ht="105" customHeight="1">
      <c r="A10" s="2">
        <v>2</v>
      </c>
      <c r="B10" s="19">
        <v>29</v>
      </c>
      <c r="C10" s="10" t="s">
        <v>126</v>
      </c>
      <c r="D10" s="10" t="s">
        <v>127</v>
      </c>
      <c r="E10" s="6">
        <v>55</v>
      </c>
      <c r="F10" s="6">
        <v>4</v>
      </c>
      <c r="G10" s="6">
        <v>1</v>
      </c>
      <c r="H10" s="53">
        <v>1883.33</v>
      </c>
      <c r="I10" s="51">
        <f>G10*H10*12</f>
        <v>22599.96</v>
      </c>
    </row>
    <row r="13" ht="15.75">
      <c r="F13" s="48" t="s">
        <v>235</v>
      </c>
    </row>
    <row r="14" ht="15.75">
      <c r="I14" s="48"/>
    </row>
  </sheetData>
  <sheetProtection/>
  <mergeCells count="2">
    <mergeCell ref="A5:I5"/>
    <mergeCell ref="A6:H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zoomScalePageLayoutView="0" workbookViewId="0" topLeftCell="A1">
      <selection activeCell="G2" sqref="G2"/>
    </sheetView>
  </sheetViews>
  <sheetFormatPr defaultColWidth="9.140625" defaultRowHeight="12.75"/>
  <cols>
    <col min="1" max="1" width="5.8515625" style="0" customWidth="1"/>
    <col min="2" max="2" width="10.140625" style="0" customWidth="1"/>
    <col min="3" max="3" width="29.140625" style="0" customWidth="1"/>
    <col min="4" max="4" width="10.28125" style="0" customWidth="1"/>
    <col min="5" max="5" width="11.140625" style="0" customWidth="1"/>
    <col min="6" max="6" width="13.7109375" style="0" customWidth="1"/>
    <col min="7" max="7" width="10.28125" style="0" customWidth="1"/>
    <col min="8" max="8" width="17.28125" style="0" customWidth="1"/>
    <col min="9" max="9" width="21.140625" style="0" customWidth="1"/>
  </cols>
  <sheetData>
    <row r="1" spans="1:7" ht="18">
      <c r="A1" s="22"/>
      <c r="B1" s="22"/>
      <c r="C1" s="22"/>
      <c r="D1" s="22"/>
      <c r="E1" s="22"/>
      <c r="F1" s="22"/>
      <c r="G1" s="23" t="s">
        <v>160</v>
      </c>
    </row>
    <row r="2" spans="1:7" ht="18">
      <c r="A2" s="24"/>
      <c r="B2" s="24"/>
      <c r="C2" s="24"/>
      <c r="D2" s="24"/>
      <c r="E2" s="24"/>
      <c r="F2" s="24"/>
      <c r="G2" s="25" t="s">
        <v>232</v>
      </c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24"/>
      <c r="C4" s="24"/>
      <c r="D4" s="24"/>
      <c r="E4" s="24"/>
      <c r="F4" s="24"/>
      <c r="G4" s="24"/>
      <c r="H4" s="24"/>
    </row>
    <row r="5" spans="1:9" ht="20.25">
      <c r="A5" s="89" t="s">
        <v>138</v>
      </c>
      <c r="B5" s="89"/>
      <c r="C5" s="89"/>
      <c r="D5" s="89"/>
      <c r="E5" s="89"/>
      <c r="F5" s="89"/>
      <c r="G5" s="89"/>
      <c r="H5" s="89"/>
      <c r="I5" s="89"/>
    </row>
    <row r="6" spans="1:8" ht="15.75">
      <c r="A6" s="90"/>
      <c r="B6" s="90"/>
      <c r="C6" s="90"/>
      <c r="D6" s="90"/>
      <c r="E6" s="90"/>
      <c r="F6" s="90"/>
      <c r="G6" s="90"/>
      <c r="H6" s="90"/>
    </row>
    <row r="7" spans="1:12" ht="79.5" customHeight="1">
      <c r="A7" s="15" t="s">
        <v>4</v>
      </c>
      <c r="B7" s="15" t="s">
        <v>161</v>
      </c>
      <c r="C7" s="15" t="s">
        <v>0</v>
      </c>
      <c r="D7" s="15" t="s">
        <v>1</v>
      </c>
      <c r="E7" s="15" t="s">
        <v>20</v>
      </c>
      <c r="F7" s="15" t="s">
        <v>2</v>
      </c>
      <c r="G7" s="15" t="s">
        <v>3</v>
      </c>
      <c r="H7" s="15" t="s">
        <v>114</v>
      </c>
      <c r="I7" s="15" t="s">
        <v>141</v>
      </c>
      <c r="J7" s="29"/>
      <c r="K7" s="29"/>
      <c r="L7" s="29"/>
    </row>
    <row r="8" spans="1:12" s="28" customFormat="1" ht="11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30"/>
      <c r="K8" s="30"/>
      <c r="L8" s="30"/>
    </row>
    <row r="9" spans="1:12" ht="33" customHeight="1">
      <c r="A9" s="5">
        <v>1</v>
      </c>
      <c r="B9" s="17">
        <v>5</v>
      </c>
      <c r="C9" s="1" t="s">
        <v>98</v>
      </c>
      <c r="D9" s="1" t="s">
        <v>57</v>
      </c>
      <c r="E9" s="5">
        <v>5852</v>
      </c>
      <c r="F9" s="1">
        <v>2</v>
      </c>
      <c r="G9" s="1">
        <v>1</v>
      </c>
      <c r="H9" s="39">
        <v>50</v>
      </c>
      <c r="I9" s="40">
        <f>G9*H9*12</f>
        <v>600</v>
      </c>
      <c r="J9" s="29"/>
      <c r="K9" s="32"/>
      <c r="L9" s="32"/>
    </row>
    <row r="10" spans="1:9" ht="12.75">
      <c r="A10" s="20"/>
      <c r="B10" s="20"/>
      <c r="I10" s="20"/>
    </row>
    <row r="11" spans="1:9" ht="15.75">
      <c r="A11" s="20"/>
      <c r="B11" s="20"/>
      <c r="H11" s="35"/>
      <c r="I11" s="34"/>
    </row>
    <row r="12" spans="1:9" ht="15.75">
      <c r="A12" s="20"/>
      <c r="B12" s="20"/>
      <c r="H12" s="91" t="s">
        <v>159</v>
      </c>
      <c r="I12" s="91"/>
    </row>
    <row r="13" spans="1:9" ht="12.75">
      <c r="A13" s="20"/>
      <c r="B13" s="20"/>
      <c r="I13" s="20"/>
    </row>
    <row r="14" spans="1:9" ht="12.75">
      <c r="A14" s="20"/>
      <c r="B14" s="20"/>
      <c r="I14" s="20"/>
    </row>
    <row r="15" spans="1:9" ht="12.75">
      <c r="A15" s="20"/>
      <c r="B15" s="20"/>
      <c r="I15" s="20"/>
    </row>
    <row r="16" spans="1:9" ht="12.75">
      <c r="A16" s="20"/>
      <c r="B16" s="20"/>
      <c r="I16" s="20"/>
    </row>
    <row r="17" spans="1:9" ht="12.75">
      <c r="A17" s="20"/>
      <c r="B17" s="20"/>
      <c r="I17" s="20"/>
    </row>
    <row r="19" spans="3:8" ht="18">
      <c r="C19" s="26"/>
      <c r="D19" s="27"/>
      <c r="E19" s="27"/>
      <c r="F19" s="27"/>
      <c r="G19" s="27"/>
      <c r="H19" s="37"/>
    </row>
    <row r="20" spans="3:8" ht="18">
      <c r="C20" s="27"/>
      <c r="D20" s="27"/>
      <c r="E20" s="27"/>
      <c r="F20" s="27"/>
      <c r="G20" s="27"/>
      <c r="H20" s="20"/>
    </row>
    <row r="21" spans="3:8" ht="18">
      <c r="C21" s="27"/>
      <c r="D21" s="27"/>
      <c r="E21" s="27"/>
      <c r="F21" s="27"/>
      <c r="G21" s="27"/>
      <c r="H21" s="37"/>
    </row>
    <row r="22" spans="3:8" ht="18">
      <c r="C22" s="27"/>
      <c r="D22" s="27"/>
      <c r="E22" s="27"/>
      <c r="F22" s="27"/>
      <c r="G22" s="27"/>
      <c r="H22" s="37"/>
    </row>
    <row r="23" spans="3:9" ht="18">
      <c r="C23" s="36"/>
      <c r="E23" s="27"/>
      <c r="F23" s="27"/>
      <c r="G23" s="27"/>
      <c r="H23" s="92"/>
      <c r="I23" s="92"/>
    </row>
  </sheetData>
  <sheetProtection/>
  <mergeCells count="4">
    <mergeCell ref="A6:H6"/>
    <mergeCell ref="H12:I12"/>
    <mergeCell ref="H23:I2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60" zoomScalePageLayoutView="0" workbookViewId="0" topLeftCell="A1">
      <selection activeCell="H8" sqref="H8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3" width="38.8515625" style="0" customWidth="1"/>
    <col min="4" max="4" width="15.421875" style="0" customWidth="1"/>
    <col min="5" max="5" width="18.57421875" style="0" customWidth="1"/>
    <col min="6" max="6" width="10.421875" style="0" customWidth="1"/>
    <col min="8" max="8" width="17.8515625" style="0" customWidth="1"/>
    <col min="9" max="9" width="21.28125" style="0" customWidth="1"/>
  </cols>
  <sheetData>
    <row r="1" spans="1:6" ht="18">
      <c r="A1" s="22"/>
      <c r="B1" s="22"/>
      <c r="C1" s="22"/>
      <c r="D1" s="22"/>
      <c r="E1" s="22"/>
      <c r="F1" s="23" t="s">
        <v>145</v>
      </c>
    </row>
    <row r="2" spans="1:7" ht="18">
      <c r="A2" s="24"/>
      <c r="B2" s="24"/>
      <c r="C2" s="24"/>
      <c r="D2" s="24"/>
      <c r="E2" s="24"/>
      <c r="F2" s="25" t="s">
        <v>232</v>
      </c>
      <c r="G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24"/>
      <c r="C4" s="24"/>
      <c r="D4" s="24"/>
      <c r="E4" s="24"/>
      <c r="F4" s="24"/>
      <c r="G4" s="24"/>
      <c r="H4" s="24"/>
    </row>
    <row r="5" spans="1:9" ht="20.25">
      <c r="A5" s="89" t="s">
        <v>140</v>
      </c>
      <c r="B5" s="89"/>
      <c r="C5" s="89"/>
      <c r="D5" s="89"/>
      <c r="E5" s="89"/>
      <c r="F5" s="89"/>
      <c r="G5" s="89"/>
      <c r="H5" s="89"/>
      <c r="I5" s="89"/>
    </row>
    <row r="6" spans="1:8" ht="15.75">
      <c r="A6" s="90"/>
      <c r="B6" s="90"/>
      <c r="C6" s="90"/>
      <c r="D6" s="90"/>
      <c r="E6" s="90"/>
      <c r="F6" s="90"/>
      <c r="G6" s="90"/>
      <c r="H6" s="90"/>
    </row>
    <row r="7" spans="1:9" ht="89.25">
      <c r="A7" s="38" t="s">
        <v>4</v>
      </c>
      <c r="B7" s="38" t="s">
        <v>161</v>
      </c>
      <c r="C7" s="38" t="s">
        <v>0</v>
      </c>
      <c r="D7" s="38" t="s">
        <v>1</v>
      </c>
      <c r="E7" s="38" t="s">
        <v>20</v>
      </c>
      <c r="F7" s="38" t="s">
        <v>2</v>
      </c>
      <c r="G7" s="38" t="s">
        <v>3</v>
      </c>
      <c r="H7" s="38" t="s">
        <v>114</v>
      </c>
      <c r="I7" s="38" t="s">
        <v>141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26.25">
      <c r="A9" s="7">
        <v>1</v>
      </c>
      <c r="B9" s="19">
        <v>25</v>
      </c>
      <c r="C9" s="10" t="s">
        <v>122</v>
      </c>
      <c r="D9" s="6" t="s">
        <v>19</v>
      </c>
      <c r="E9" s="7" t="s">
        <v>52</v>
      </c>
      <c r="F9" s="6">
        <v>2</v>
      </c>
      <c r="G9" s="6">
        <v>1</v>
      </c>
      <c r="H9" s="49">
        <v>50</v>
      </c>
      <c r="I9" s="49">
        <v>600</v>
      </c>
    </row>
    <row r="10" spans="1:9" s="20" customFormat="1" ht="15">
      <c r="A10" s="41"/>
      <c r="B10" s="42"/>
      <c r="E10" s="41"/>
      <c r="H10" s="31"/>
      <c r="I10" s="43"/>
    </row>
    <row r="11" spans="1:9" s="20" customFormat="1" ht="15">
      <c r="A11" s="41"/>
      <c r="B11" s="42"/>
      <c r="E11" s="41"/>
      <c r="H11" s="31"/>
      <c r="I11" s="43"/>
    </row>
    <row r="12" spans="1:9" s="20" customFormat="1" ht="15">
      <c r="A12" s="41"/>
      <c r="B12" s="42"/>
      <c r="E12" s="41"/>
      <c r="H12" s="31"/>
      <c r="I12" s="43"/>
    </row>
    <row r="13" spans="1:10" s="20" customFormat="1" ht="15.75">
      <c r="A13" s="44"/>
      <c r="B13" s="45"/>
      <c r="C13" s="29"/>
      <c r="D13" s="29"/>
      <c r="E13" s="44"/>
      <c r="F13" s="29"/>
      <c r="G13" s="48" t="s">
        <v>159</v>
      </c>
      <c r="H13" s="48"/>
      <c r="I13" s="43"/>
      <c r="J13" s="29"/>
    </row>
    <row r="14" spans="1:10" s="20" customFormat="1" ht="15">
      <c r="A14" s="44"/>
      <c r="B14" s="45"/>
      <c r="C14" s="29"/>
      <c r="D14" s="29"/>
      <c r="E14" s="44"/>
      <c r="F14" s="29"/>
      <c r="G14" s="29"/>
      <c r="H14" s="46"/>
      <c r="I14" s="43"/>
      <c r="J14" s="29"/>
    </row>
    <row r="15" spans="1:10" ht="12.75">
      <c r="A15" s="29"/>
      <c r="B15" s="29"/>
      <c r="C15" s="47"/>
      <c r="D15" s="47"/>
      <c r="E15" s="47"/>
      <c r="F15" s="47"/>
      <c r="G15" s="47"/>
      <c r="H15" s="47"/>
      <c r="I15" s="29"/>
      <c r="J15" s="47"/>
    </row>
    <row r="16" spans="1:9" ht="15.75">
      <c r="A16" s="20"/>
      <c r="B16" s="20"/>
      <c r="H16" s="35"/>
      <c r="I16" s="34"/>
    </row>
    <row r="17" spans="1:9" ht="15.75">
      <c r="A17" s="20"/>
      <c r="B17" s="20"/>
      <c r="H17" s="94"/>
      <c r="I17" s="94"/>
    </row>
    <row r="18" spans="1:9" ht="12.75">
      <c r="A18" s="20"/>
      <c r="B18" s="20"/>
      <c r="I18" s="20"/>
    </row>
    <row r="19" spans="1:9" ht="12.75">
      <c r="A19" s="20"/>
      <c r="B19" s="20"/>
      <c r="I19" s="20"/>
    </row>
    <row r="20" spans="1:9" ht="12.75">
      <c r="A20" s="20"/>
      <c r="B20" s="20"/>
      <c r="I20" s="20"/>
    </row>
    <row r="21" spans="1:9" ht="12.75">
      <c r="A21" s="20"/>
      <c r="B21" s="20"/>
      <c r="I21" s="20"/>
    </row>
    <row r="22" spans="1:9" ht="12.75">
      <c r="A22" s="20"/>
      <c r="B22" s="20"/>
      <c r="I22" s="20"/>
    </row>
    <row r="24" spans="3:8" ht="18">
      <c r="C24" s="26"/>
      <c r="D24" s="27"/>
      <c r="E24" s="27"/>
      <c r="F24" s="27"/>
      <c r="G24" s="27"/>
      <c r="H24" s="37"/>
    </row>
    <row r="25" spans="3:8" ht="18">
      <c r="C25" s="27"/>
      <c r="D25" s="27"/>
      <c r="E25" s="27"/>
      <c r="F25" s="27"/>
      <c r="G25" s="27"/>
      <c r="H25" s="20"/>
    </row>
    <row r="26" spans="3:8" ht="18">
      <c r="C26" s="27"/>
      <c r="D26" s="27"/>
      <c r="E26" s="27"/>
      <c r="F26" s="27"/>
      <c r="G26" s="27"/>
      <c r="H26" s="37"/>
    </row>
    <row r="27" spans="3:8" ht="18">
      <c r="C27" s="27"/>
      <c r="D27" s="27"/>
      <c r="E27" s="27"/>
      <c r="F27" s="27"/>
      <c r="G27" s="27"/>
      <c r="H27" s="37"/>
    </row>
    <row r="28" spans="3:11" ht="18">
      <c r="C28" s="36"/>
      <c r="E28" s="27"/>
      <c r="F28" s="27"/>
      <c r="G28" s="27"/>
      <c r="H28" s="93"/>
      <c r="I28" s="93"/>
      <c r="J28" s="93"/>
      <c r="K28" s="93"/>
    </row>
  </sheetData>
  <sheetProtection/>
  <mergeCells count="4">
    <mergeCell ref="H28:K28"/>
    <mergeCell ref="A5:I5"/>
    <mergeCell ref="A6:H6"/>
    <mergeCell ref="H17:I17"/>
  </mergeCells>
  <printOptions/>
  <pageMargins left="0.53" right="0.75" top="1" bottom="1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zoomScalePageLayoutView="0" workbookViewId="0" topLeftCell="A1">
      <selection activeCell="F11" sqref="F11"/>
    </sheetView>
  </sheetViews>
  <sheetFormatPr defaultColWidth="9.140625" defaultRowHeight="12.75"/>
  <cols>
    <col min="1" max="1" width="7.7109375" style="0" customWidth="1"/>
    <col min="3" max="3" width="26.28125" style="0" customWidth="1"/>
    <col min="4" max="4" width="11.57421875" style="0" customWidth="1"/>
    <col min="5" max="5" width="12.421875" style="0" customWidth="1"/>
    <col min="6" max="6" width="17.8515625" style="0" customWidth="1"/>
    <col min="7" max="7" width="10.8515625" style="0" customWidth="1"/>
    <col min="8" max="8" width="17.8515625" style="0" customWidth="1"/>
    <col min="9" max="9" width="19.421875" style="0" customWidth="1"/>
  </cols>
  <sheetData>
    <row r="1" spans="1:7" ht="18">
      <c r="A1" s="22"/>
      <c r="B1" s="22"/>
      <c r="C1" s="22"/>
      <c r="D1" s="22"/>
      <c r="E1" s="22"/>
      <c r="G1" s="23" t="s">
        <v>147</v>
      </c>
    </row>
    <row r="2" spans="1:7" ht="18">
      <c r="A2" s="24"/>
      <c r="B2" s="24"/>
      <c r="C2" s="24"/>
      <c r="D2" s="24"/>
      <c r="E2" s="24"/>
      <c r="G2" s="25" t="s">
        <v>232</v>
      </c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24"/>
      <c r="C4" s="24"/>
      <c r="D4" s="24"/>
      <c r="E4" s="24"/>
      <c r="F4" s="24"/>
      <c r="G4" s="24"/>
      <c r="H4" s="24"/>
    </row>
    <row r="5" spans="1:9" ht="20.25">
      <c r="A5" s="89" t="s">
        <v>144</v>
      </c>
      <c r="B5" s="89"/>
      <c r="C5" s="89"/>
      <c r="D5" s="89"/>
      <c r="E5" s="89"/>
      <c r="F5" s="89"/>
      <c r="G5" s="89"/>
      <c r="H5" s="89"/>
      <c r="I5" s="89"/>
    </row>
    <row r="6" spans="1:8" ht="15.75">
      <c r="A6" s="90"/>
      <c r="B6" s="90"/>
      <c r="C6" s="90"/>
      <c r="D6" s="90"/>
      <c r="E6" s="90"/>
      <c r="F6" s="90"/>
      <c r="G6" s="90"/>
      <c r="H6" s="90"/>
    </row>
    <row r="7" spans="1:9" ht="89.25">
      <c r="A7" s="38" t="s">
        <v>4</v>
      </c>
      <c r="B7" s="38" t="s">
        <v>161</v>
      </c>
      <c r="C7" s="38" t="s">
        <v>0</v>
      </c>
      <c r="D7" s="38" t="s">
        <v>1</v>
      </c>
      <c r="E7" s="38" t="s">
        <v>20</v>
      </c>
      <c r="F7" s="38" t="s">
        <v>2</v>
      </c>
      <c r="G7" s="38" t="s">
        <v>3</v>
      </c>
      <c r="H7" s="38" t="s">
        <v>114</v>
      </c>
      <c r="I7" s="38" t="s">
        <v>141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38.25">
      <c r="A9" s="7">
        <v>1</v>
      </c>
      <c r="B9" s="52">
        <v>28</v>
      </c>
      <c r="C9" s="10" t="s">
        <v>124</v>
      </c>
      <c r="D9" s="10" t="s">
        <v>125</v>
      </c>
      <c r="E9" s="7">
        <v>49603</v>
      </c>
      <c r="F9" s="6">
        <v>4</v>
      </c>
      <c r="G9" s="6">
        <v>1</v>
      </c>
      <c r="H9" s="51">
        <v>1178</v>
      </c>
      <c r="I9" s="51">
        <v>14136</v>
      </c>
    </row>
    <row r="10" spans="1:9" ht="15">
      <c r="A10" s="41"/>
      <c r="B10" s="42"/>
      <c r="C10" s="20"/>
      <c r="D10" s="20"/>
      <c r="E10" s="41"/>
      <c r="F10" s="20"/>
      <c r="G10" s="20"/>
      <c r="H10" s="31"/>
      <c r="I10" s="43"/>
    </row>
    <row r="11" spans="1:9" ht="15">
      <c r="A11" s="41"/>
      <c r="B11" s="42"/>
      <c r="C11" s="20"/>
      <c r="D11" s="20"/>
      <c r="E11" s="41"/>
      <c r="F11" s="20"/>
      <c r="G11" s="20"/>
      <c r="H11" s="31"/>
      <c r="I11" s="43"/>
    </row>
    <row r="12" spans="1:9" ht="15">
      <c r="A12" s="41"/>
      <c r="B12" s="42"/>
      <c r="C12" s="20"/>
      <c r="D12" s="20"/>
      <c r="E12" s="41"/>
      <c r="F12" s="20"/>
      <c r="G12" s="20"/>
      <c r="H12" s="31"/>
      <c r="I12" s="43"/>
    </row>
    <row r="13" spans="1:9" ht="15.75">
      <c r="A13" s="44"/>
      <c r="B13" s="45"/>
      <c r="C13" s="29"/>
      <c r="D13" s="29"/>
      <c r="E13" s="44"/>
      <c r="F13" s="29"/>
      <c r="G13" s="91" t="s">
        <v>146</v>
      </c>
      <c r="H13" s="91"/>
      <c r="I13" s="91"/>
    </row>
  </sheetData>
  <sheetProtection/>
  <mergeCells count="3">
    <mergeCell ref="A5:I5"/>
    <mergeCell ref="A6:H6"/>
    <mergeCell ref="G13:I13"/>
  </mergeCells>
  <printOptions/>
  <pageMargins left="0.39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0">
      <selection activeCell="F6" sqref="F6"/>
    </sheetView>
  </sheetViews>
  <sheetFormatPr defaultColWidth="9.140625" defaultRowHeight="12.75"/>
  <cols>
    <col min="1" max="1" width="6.8515625" style="0" customWidth="1"/>
    <col min="2" max="2" width="9.28125" style="0" customWidth="1"/>
    <col min="3" max="3" width="38.28125" style="0" customWidth="1"/>
    <col min="4" max="4" width="14.140625" style="0" customWidth="1"/>
    <col min="5" max="5" width="15.8515625" style="0" customWidth="1"/>
    <col min="6" max="6" width="10.00390625" style="0" customWidth="1"/>
    <col min="7" max="7" width="10.7109375" style="0" customWidth="1"/>
    <col min="8" max="8" width="18.140625" style="0" customWidth="1"/>
    <col min="9" max="9" width="15.00390625" style="0" customWidth="1"/>
  </cols>
  <sheetData>
    <row r="1" spans="1:6" ht="18">
      <c r="A1" s="22"/>
      <c r="B1" s="22"/>
      <c r="C1" s="22"/>
      <c r="D1" s="22"/>
      <c r="E1" s="22"/>
      <c r="F1" s="23" t="s">
        <v>148</v>
      </c>
    </row>
    <row r="2" spans="1:7" ht="18">
      <c r="A2" s="24"/>
      <c r="B2" s="24"/>
      <c r="C2" s="24"/>
      <c r="D2" s="24"/>
      <c r="E2" s="24"/>
      <c r="F2" s="25" t="s">
        <v>232</v>
      </c>
      <c r="G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9" ht="20.25">
      <c r="A4" s="89" t="s">
        <v>162</v>
      </c>
      <c r="B4" s="89"/>
      <c r="C4" s="89"/>
      <c r="D4" s="89"/>
      <c r="E4" s="89"/>
      <c r="F4" s="89"/>
      <c r="G4" s="89"/>
      <c r="H4" s="89"/>
      <c r="I4" s="89"/>
    </row>
    <row r="5" spans="1:8" ht="15.75">
      <c r="A5" s="90"/>
      <c r="B5" s="90"/>
      <c r="C5" s="90"/>
      <c r="D5" s="90"/>
      <c r="E5" s="90"/>
      <c r="F5" s="90"/>
      <c r="G5" s="90"/>
      <c r="H5" s="90"/>
    </row>
    <row r="6" spans="1:9" ht="98.25" customHeight="1">
      <c r="A6" s="15" t="s">
        <v>4</v>
      </c>
      <c r="B6" s="15" t="s">
        <v>161</v>
      </c>
      <c r="C6" s="15" t="s">
        <v>0</v>
      </c>
      <c r="D6" s="15" t="s">
        <v>1</v>
      </c>
      <c r="E6" s="15" t="s">
        <v>20</v>
      </c>
      <c r="F6" s="15" t="s">
        <v>2</v>
      </c>
      <c r="G6" s="15" t="s">
        <v>3</v>
      </c>
      <c r="H6" s="15" t="s">
        <v>114</v>
      </c>
      <c r="I6" s="15" t="s">
        <v>141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5">
      <c r="A8" s="67" t="s">
        <v>163</v>
      </c>
      <c r="B8" s="63">
        <v>3</v>
      </c>
      <c r="C8" s="64" t="s">
        <v>131</v>
      </c>
      <c r="D8" s="65"/>
      <c r="E8" s="66"/>
      <c r="F8" s="65"/>
      <c r="G8" s="65"/>
      <c r="H8" s="69">
        <v>14.4</v>
      </c>
      <c r="I8" s="70">
        <f>SUM(I9:I12)</f>
        <v>388.80000000000007</v>
      </c>
    </row>
    <row r="9" spans="1:9" ht="15">
      <c r="A9" s="16" t="s">
        <v>6</v>
      </c>
      <c r="B9" s="18"/>
      <c r="C9" s="2" t="s">
        <v>95</v>
      </c>
      <c r="D9" s="2" t="s">
        <v>57</v>
      </c>
      <c r="E9" s="3"/>
      <c r="F9" s="2">
        <v>1</v>
      </c>
      <c r="G9" s="2">
        <v>4</v>
      </c>
      <c r="H9" s="62">
        <v>3.6</v>
      </c>
      <c r="I9" s="71">
        <f>H9*G9*12</f>
        <v>172.8</v>
      </c>
    </row>
    <row r="10" spans="1:9" ht="15">
      <c r="A10" s="16" t="s">
        <v>9</v>
      </c>
      <c r="B10" s="18"/>
      <c r="C10" s="2" t="s">
        <v>96</v>
      </c>
      <c r="D10" s="2" t="s">
        <v>57</v>
      </c>
      <c r="E10" s="3"/>
      <c r="F10" s="2">
        <v>1</v>
      </c>
      <c r="G10" s="2">
        <v>2</v>
      </c>
      <c r="H10" s="62">
        <v>3.6</v>
      </c>
      <c r="I10" s="71">
        <f>H10*G10*12</f>
        <v>86.4</v>
      </c>
    </row>
    <row r="11" spans="1:9" ht="15">
      <c r="A11" s="16" t="s">
        <v>10</v>
      </c>
      <c r="B11" s="18"/>
      <c r="C11" s="2" t="s">
        <v>112</v>
      </c>
      <c r="D11" s="2" t="s">
        <v>57</v>
      </c>
      <c r="E11" s="3" t="s">
        <v>58</v>
      </c>
      <c r="F11" s="2">
        <v>2</v>
      </c>
      <c r="G11" s="2">
        <v>1</v>
      </c>
      <c r="H11" s="62">
        <v>3.6</v>
      </c>
      <c r="I11" s="71">
        <f>H11*G11*12</f>
        <v>43.2</v>
      </c>
    </row>
    <row r="12" spans="1:9" ht="15">
      <c r="A12" s="16" t="s">
        <v>56</v>
      </c>
      <c r="B12" s="18"/>
      <c r="C12" s="2" t="s">
        <v>97</v>
      </c>
      <c r="D12" s="2" t="s">
        <v>60</v>
      </c>
      <c r="E12" s="3" t="s">
        <v>116</v>
      </c>
      <c r="F12" s="2">
        <v>2</v>
      </c>
      <c r="G12" s="2">
        <v>2</v>
      </c>
      <c r="H12" s="62">
        <v>3.6</v>
      </c>
      <c r="I12" s="71">
        <f>H12*G12*12</f>
        <v>86.4</v>
      </c>
    </row>
    <row r="13" spans="1:9" ht="15">
      <c r="A13" s="67" t="s">
        <v>12</v>
      </c>
      <c r="B13" s="63">
        <v>4</v>
      </c>
      <c r="C13" s="65" t="s">
        <v>17</v>
      </c>
      <c r="D13" s="65" t="s">
        <v>61</v>
      </c>
      <c r="E13" s="66">
        <v>60</v>
      </c>
      <c r="F13" s="65">
        <v>2</v>
      </c>
      <c r="G13" s="65">
        <v>1</v>
      </c>
      <c r="H13" s="68">
        <v>17</v>
      </c>
      <c r="I13" s="70">
        <f>H13*G13*12</f>
        <v>204</v>
      </c>
    </row>
    <row r="14" spans="1:9" ht="15">
      <c r="A14" s="67" t="s">
        <v>157</v>
      </c>
      <c r="B14" s="63">
        <v>11</v>
      </c>
      <c r="C14" s="65" t="s">
        <v>21</v>
      </c>
      <c r="D14" s="65"/>
      <c r="E14" s="66"/>
      <c r="F14" s="65"/>
      <c r="G14" s="65"/>
      <c r="H14" s="68">
        <v>80</v>
      </c>
      <c r="I14" s="70">
        <f>SUM(I15:I22)</f>
        <v>960</v>
      </c>
    </row>
    <row r="15" spans="1:9" ht="12.75">
      <c r="A15" s="16" t="s">
        <v>15</v>
      </c>
      <c r="B15" s="13"/>
      <c r="C15" s="2" t="s">
        <v>71</v>
      </c>
      <c r="D15" s="2" t="s">
        <v>60</v>
      </c>
      <c r="E15" s="3">
        <v>20002247</v>
      </c>
      <c r="F15" s="2">
        <v>2</v>
      </c>
      <c r="G15" s="2">
        <v>1</v>
      </c>
      <c r="H15" s="62">
        <v>10</v>
      </c>
      <c r="I15" s="71">
        <f aca="true" t="shared" si="0" ref="I15:I25">H15*G15*12</f>
        <v>120</v>
      </c>
    </row>
    <row r="16" spans="1:9" ht="12.75">
      <c r="A16" s="16" t="s">
        <v>16</v>
      </c>
      <c r="B16" s="12"/>
      <c r="C16" s="2" t="s">
        <v>22</v>
      </c>
      <c r="D16" s="2" t="s">
        <v>60</v>
      </c>
      <c r="E16" s="3">
        <v>2214330</v>
      </c>
      <c r="F16" s="2">
        <v>2</v>
      </c>
      <c r="G16" s="2">
        <v>1</v>
      </c>
      <c r="H16" s="62">
        <v>10</v>
      </c>
      <c r="I16" s="71">
        <f t="shared" si="0"/>
        <v>120</v>
      </c>
    </row>
    <row r="17" spans="1:9" ht="12.75">
      <c r="A17" s="16" t="s">
        <v>59</v>
      </c>
      <c r="B17" s="11"/>
      <c r="C17" s="2" t="s">
        <v>101</v>
      </c>
      <c r="D17" s="2" t="s">
        <v>60</v>
      </c>
      <c r="E17" s="3">
        <v>2627561</v>
      </c>
      <c r="F17" s="2">
        <v>2</v>
      </c>
      <c r="G17" s="2">
        <v>1</v>
      </c>
      <c r="H17" s="62">
        <v>10</v>
      </c>
      <c r="I17" s="71">
        <f t="shared" si="0"/>
        <v>120</v>
      </c>
    </row>
    <row r="18" spans="1:9" ht="12.75">
      <c r="A18" s="16" t="s">
        <v>62</v>
      </c>
      <c r="B18" s="11"/>
      <c r="C18" s="2" t="s">
        <v>102</v>
      </c>
      <c r="D18" s="2" t="s">
        <v>60</v>
      </c>
      <c r="E18" s="3">
        <v>2000088</v>
      </c>
      <c r="F18" s="2">
        <v>2</v>
      </c>
      <c r="G18" s="2">
        <v>1</v>
      </c>
      <c r="H18" s="62">
        <v>10</v>
      </c>
      <c r="I18" s="71">
        <f t="shared" si="0"/>
        <v>120</v>
      </c>
    </row>
    <row r="19" spans="1:9" ht="12.75">
      <c r="A19" s="16" t="s">
        <v>236</v>
      </c>
      <c r="B19" s="11"/>
      <c r="C19" s="2" t="s">
        <v>23</v>
      </c>
      <c r="D19" s="2" t="s">
        <v>60</v>
      </c>
      <c r="E19" s="3" t="s">
        <v>72</v>
      </c>
      <c r="F19" s="2">
        <v>2</v>
      </c>
      <c r="G19" s="2">
        <v>1</v>
      </c>
      <c r="H19" s="62">
        <v>10</v>
      </c>
      <c r="I19" s="71">
        <f t="shared" si="0"/>
        <v>120</v>
      </c>
    </row>
    <row r="20" spans="1:9" ht="12.75">
      <c r="A20" s="16" t="s">
        <v>237</v>
      </c>
      <c r="B20" s="11"/>
      <c r="C20" s="2" t="s">
        <v>103</v>
      </c>
      <c r="D20" s="2" t="s">
        <v>60</v>
      </c>
      <c r="E20" s="3"/>
      <c r="F20" s="2">
        <v>2</v>
      </c>
      <c r="G20" s="2">
        <v>1</v>
      </c>
      <c r="H20" s="62">
        <v>10</v>
      </c>
      <c r="I20" s="71">
        <f t="shared" si="0"/>
        <v>120</v>
      </c>
    </row>
    <row r="21" spans="1:9" ht="12.75">
      <c r="A21" s="16" t="s">
        <v>238</v>
      </c>
      <c r="B21" s="11"/>
      <c r="C21" s="2" t="s">
        <v>24</v>
      </c>
      <c r="D21" s="2" t="s">
        <v>57</v>
      </c>
      <c r="E21" s="3" t="s">
        <v>73</v>
      </c>
      <c r="F21" s="2">
        <v>2</v>
      </c>
      <c r="G21" s="2">
        <v>1</v>
      </c>
      <c r="H21" s="62">
        <v>10</v>
      </c>
      <c r="I21" s="71">
        <f t="shared" si="0"/>
        <v>120</v>
      </c>
    </row>
    <row r="22" spans="1:9" ht="25.5">
      <c r="A22" s="16" t="s">
        <v>239</v>
      </c>
      <c r="B22" s="11"/>
      <c r="C22" s="4" t="s">
        <v>117</v>
      </c>
      <c r="D22" s="2" t="s">
        <v>11</v>
      </c>
      <c r="E22" s="3">
        <v>7955956</v>
      </c>
      <c r="F22" s="2">
        <v>2</v>
      </c>
      <c r="G22" s="2">
        <v>1</v>
      </c>
      <c r="H22" s="62">
        <v>10</v>
      </c>
      <c r="I22" s="71">
        <f t="shared" si="0"/>
        <v>120</v>
      </c>
    </row>
    <row r="23" spans="1:9" ht="18" customHeight="1">
      <c r="A23" s="75" t="s">
        <v>158</v>
      </c>
      <c r="B23" s="63">
        <v>24</v>
      </c>
      <c r="C23" s="64" t="s">
        <v>123</v>
      </c>
      <c r="D23" s="65"/>
      <c r="E23" s="66"/>
      <c r="F23" s="65"/>
      <c r="G23" s="65"/>
      <c r="H23" s="68">
        <v>7.9</v>
      </c>
      <c r="I23" s="70">
        <f>SUM(I24:I25)</f>
        <v>142.20000000000002</v>
      </c>
    </row>
    <row r="24" spans="1:9" ht="15">
      <c r="A24" s="76" t="s">
        <v>153</v>
      </c>
      <c r="B24" s="19"/>
      <c r="C24" s="2" t="s">
        <v>48</v>
      </c>
      <c r="D24" s="2" t="s">
        <v>170</v>
      </c>
      <c r="E24" s="3" t="s">
        <v>49</v>
      </c>
      <c r="F24" s="2">
        <v>2</v>
      </c>
      <c r="G24" s="2">
        <v>1</v>
      </c>
      <c r="H24" s="2">
        <v>3.95</v>
      </c>
      <c r="I24" s="71">
        <f t="shared" si="0"/>
        <v>47.400000000000006</v>
      </c>
    </row>
    <row r="25" spans="1:9" ht="15">
      <c r="A25" s="76" t="s">
        <v>154</v>
      </c>
      <c r="B25" s="19"/>
      <c r="C25" s="2" t="s">
        <v>50</v>
      </c>
      <c r="D25" s="2" t="s">
        <v>170</v>
      </c>
      <c r="E25" s="3" t="s">
        <v>51</v>
      </c>
      <c r="F25" s="2">
        <v>2</v>
      </c>
      <c r="G25" s="2">
        <v>2</v>
      </c>
      <c r="H25" s="2">
        <v>3.95</v>
      </c>
      <c r="I25" s="71">
        <f t="shared" si="0"/>
        <v>94.80000000000001</v>
      </c>
    </row>
    <row r="28" spans="7:9" ht="15.75">
      <c r="G28" s="91" t="s">
        <v>240</v>
      </c>
      <c r="H28" s="91"/>
      <c r="I28" s="91"/>
    </row>
  </sheetData>
  <sheetProtection/>
  <mergeCells count="3">
    <mergeCell ref="A4:I4"/>
    <mergeCell ref="A5:H5"/>
    <mergeCell ref="G28:I28"/>
  </mergeCells>
  <printOptions/>
  <pageMargins left="0.25" right="0.75" top="0.27" bottom="0.24" header="0" footer="0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zoomScalePageLayoutView="0" workbookViewId="0" topLeftCell="A1">
      <selection activeCell="D10" sqref="D10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23.8515625" style="0" customWidth="1"/>
    <col min="4" max="4" width="15.00390625" style="0" customWidth="1"/>
    <col min="5" max="5" width="11.140625" style="0" customWidth="1"/>
    <col min="6" max="6" width="15.00390625" style="0" customWidth="1"/>
    <col min="7" max="7" width="15.7109375" style="0" customWidth="1"/>
    <col min="8" max="8" width="16.421875" style="0" customWidth="1"/>
    <col min="9" max="9" width="14.7109375" style="0" customWidth="1"/>
  </cols>
  <sheetData>
    <row r="1" spans="1:6" ht="18">
      <c r="A1" s="22"/>
      <c r="B1" s="22"/>
      <c r="C1" s="22"/>
      <c r="D1" s="22"/>
      <c r="E1" s="22"/>
      <c r="F1" s="23" t="s">
        <v>150</v>
      </c>
    </row>
    <row r="2" spans="1:7" ht="18">
      <c r="A2" s="24"/>
      <c r="B2" s="24"/>
      <c r="C2" s="24"/>
      <c r="D2" s="24"/>
      <c r="E2" s="24"/>
      <c r="F2" s="25" t="s">
        <v>232</v>
      </c>
      <c r="G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24"/>
      <c r="C4" s="24"/>
      <c r="D4" s="24"/>
      <c r="E4" s="24"/>
      <c r="F4" s="24"/>
      <c r="G4" s="24"/>
      <c r="H4" s="24"/>
    </row>
    <row r="5" spans="1:9" ht="51.75" customHeight="1">
      <c r="A5" s="95" t="s">
        <v>243</v>
      </c>
      <c r="B5" s="95"/>
      <c r="C5" s="95"/>
      <c r="D5" s="95"/>
      <c r="E5" s="95"/>
      <c r="F5" s="95"/>
      <c r="G5" s="95"/>
      <c r="H5" s="95"/>
      <c r="I5" s="95"/>
    </row>
    <row r="6" spans="1:8" ht="15.75">
      <c r="A6" s="90"/>
      <c r="B6" s="90"/>
      <c r="C6" s="90"/>
      <c r="D6" s="90"/>
      <c r="E6" s="90"/>
      <c r="F6" s="90"/>
      <c r="G6" s="90"/>
      <c r="H6" s="90"/>
    </row>
    <row r="7" spans="1:9" ht="122.25" customHeight="1">
      <c r="A7" s="38" t="s">
        <v>4</v>
      </c>
      <c r="B7" s="38" t="s">
        <v>161</v>
      </c>
      <c r="C7" s="38" t="s">
        <v>0</v>
      </c>
      <c r="D7" s="38" t="s">
        <v>1</v>
      </c>
      <c r="E7" s="38" t="s">
        <v>20</v>
      </c>
      <c r="F7" s="38" t="s">
        <v>2</v>
      </c>
      <c r="G7" s="38" t="s">
        <v>3</v>
      </c>
      <c r="H7" s="38" t="s">
        <v>114</v>
      </c>
      <c r="I7" s="38" t="s">
        <v>141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52.5" customHeight="1">
      <c r="A9" s="13">
        <v>1</v>
      </c>
      <c r="B9" s="57">
        <v>30</v>
      </c>
      <c r="C9" s="10" t="s">
        <v>137</v>
      </c>
      <c r="D9" s="6"/>
      <c r="E9" s="6"/>
      <c r="F9" s="6">
        <v>2</v>
      </c>
      <c r="G9" s="6">
        <v>1</v>
      </c>
      <c r="H9" s="53">
        <v>130</v>
      </c>
      <c r="I9" s="51">
        <f>G9*H9*12</f>
        <v>1560</v>
      </c>
    </row>
    <row r="10" spans="1:9" ht="39.75" customHeight="1">
      <c r="A10" s="41"/>
      <c r="B10" s="54"/>
      <c r="C10" s="55"/>
      <c r="D10" s="20"/>
      <c r="E10" s="41"/>
      <c r="F10" s="20"/>
      <c r="G10" s="20"/>
      <c r="H10" s="46"/>
      <c r="I10" s="32"/>
    </row>
    <row r="11" spans="1:9" ht="37.5" customHeight="1">
      <c r="A11" s="41"/>
      <c r="B11" s="56"/>
      <c r="C11" s="55"/>
      <c r="D11" s="20"/>
      <c r="E11" s="41"/>
      <c r="F11" s="20"/>
      <c r="G11" s="91" t="s">
        <v>171</v>
      </c>
      <c r="H11" s="91"/>
      <c r="I11" s="91"/>
    </row>
    <row r="12" spans="1:9" ht="38.25" customHeight="1">
      <c r="A12" s="41"/>
      <c r="B12" s="56"/>
      <c r="C12" s="55"/>
      <c r="D12" s="20"/>
      <c r="E12" s="41"/>
      <c r="F12" s="20"/>
      <c r="G12" s="20"/>
      <c r="H12" s="46"/>
      <c r="I12" s="32"/>
    </row>
    <row r="13" spans="1:9" ht="50.25" customHeight="1">
      <c r="A13" s="44"/>
      <c r="B13" s="58"/>
      <c r="C13" s="59"/>
      <c r="D13" s="29"/>
      <c r="E13" s="44"/>
      <c r="F13" s="29"/>
      <c r="G13" s="29"/>
      <c r="H13" s="32"/>
      <c r="I13" s="32"/>
    </row>
  </sheetData>
  <sheetProtection/>
  <mergeCells count="3">
    <mergeCell ref="A5:I5"/>
    <mergeCell ref="A6:H6"/>
    <mergeCell ref="G11:I11"/>
  </mergeCells>
  <printOptions/>
  <pageMargins left="0.5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31.7109375" style="0" customWidth="1"/>
    <col min="4" max="4" width="15.28125" style="0" customWidth="1"/>
    <col min="5" max="5" width="12.28125" style="0" customWidth="1"/>
    <col min="6" max="6" width="15.7109375" style="0" customWidth="1"/>
    <col min="7" max="7" width="10.57421875" style="0" customWidth="1"/>
    <col min="8" max="8" width="16.8515625" style="0" customWidth="1"/>
    <col min="9" max="9" width="15.421875" style="0" customWidth="1"/>
  </cols>
  <sheetData>
    <row r="1" spans="1:6" ht="18">
      <c r="A1" s="22"/>
      <c r="B1" s="22"/>
      <c r="C1" s="22"/>
      <c r="D1" s="22"/>
      <c r="E1" s="22"/>
      <c r="F1" s="23" t="s">
        <v>151</v>
      </c>
    </row>
    <row r="2" spans="1:7" ht="18">
      <c r="A2" s="24"/>
      <c r="B2" s="24"/>
      <c r="C2" s="24"/>
      <c r="D2" s="24"/>
      <c r="E2" s="24"/>
      <c r="F2" s="25" t="s">
        <v>232</v>
      </c>
      <c r="G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24"/>
      <c r="C4" s="24"/>
      <c r="D4" s="24"/>
      <c r="E4" s="24"/>
      <c r="F4" s="24"/>
      <c r="G4" s="24"/>
      <c r="H4" s="24"/>
    </row>
    <row r="5" spans="1:9" ht="20.25">
      <c r="A5" s="89" t="s">
        <v>152</v>
      </c>
      <c r="B5" s="89"/>
      <c r="C5" s="89"/>
      <c r="D5" s="89"/>
      <c r="E5" s="89"/>
      <c r="F5" s="89"/>
      <c r="G5" s="89"/>
      <c r="H5" s="89"/>
      <c r="I5" s="89"/>
    </row>
    <row r="6" spans="1:8" ht="15.75">
      <c r="A6" s="90"/>
      <c r="B6" s="90"/>
      <c r="C6" s="90"/>
      <c r="D6" s="90"/>
      <c r="E6" s="90"/>
      <c r="F6" s="90"/>
      <c r="G6" s="90"/>
      <c r="H6" s="90"/>
    </row>
    <row r="7" spans="1:9" ht="96" customHeight="1">
      <c r="A7" s="15" t="s">
        <v>4</v>
      </c>
      <c r="B7" s="15" t="s">
        <v>161</v>
      </c>
      <c r="C7" s="15" t="s">
        <v>0</v>
      </c>
      <c r="D7" s="15" t="s">
        <v>1</v>
      </c>
      <c r="E7" s="15" t="s">
        <v>20</v>
      </c>
      <c r="F7" s="15" t="s">
        <v>2</v>
      </c>
      <c r="G7" s="15" t="s">
        <v>3</v>
      </c>
      <c r="H7" s="15" t="s">
        <v>114</v>
      </c>
      <c r="I7" s="15" t="s">
        <v>141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61.5" customHeight="1">
      <c r="A9" s="7">
        <v>1</v>
      </c>
      <c r="B9" s="19">
        <v>20</v>
      </c>
      <c r="C9" s="10" t="s">
        <v>92</v>
      </c>
      <c r="D9" s="6" t="s">
        <v>43</v>
      </c>
      <c r="E9" s="7">
        <v>7627</v>
      </c>
      <c r="F9" s="6">
        <v>2</v>
      </c>
      <c r="G9" s="6">
        <v>1</v>
      </c>
      <c r="H9" s="6">
        <v>99.54</v>
      </c>
      <c r="I9" s="77">
        <f>G9*H9*12</f>
        <v>1194.48</v>
      </c>
    </row>
    <row r="10" spans="1:9" ht="42.75" customHeight="1">
      <c r="A10" s="6">
        <v>2</v>
      </c>
      <c r="B10" s="19">
        <v>21</v>
      </c>
      <c r="C10" s="6" t="s">
        <v>44</v>
      </c>
      <c r="D10" s="6" t="s">
        <v>91</v>
      </c>
      <c r="E10" s="7" t="s">
        <v>45</v>
      </c>
      <c r="F10" s="6">
        <v>2</v>
      </c>
      <c r="G10" s="6">
        <v>1</v>
      </c>
      <c r="H10" s="33">
        <v>40</v>
      </c>
      <c r="I10" s="51">
        <f>G10*H10*12</f>
        <v>480</v>
      </c>
    </row>
    <row r="11" spans="1:9" ht="42.75" customHeight="1">
      <c r="A11" s="6">
        <v>3</v>
      </c>
      <c r="B11" s="19">
        <v>22</v>
      </c>
      <c r="C11" s="6" t="s">
        <v>46</v>
      </c>
      <c r="D11" s="50" t="s">
        <v>11</v>
      </c>
      <c r="E11" s="7" t="s">
        <v>47</v>
      </c>
      <c r="F11" s="6">
        <v>2</v>
      </c>
      <c r="G11" s="6">
        <v>1</v>
      </c>
      <c r="H11" s="33">
        <v>108</v>
      </c>
      <c r="I11" s="51">
        <f>G11*H11*12</f>
        <v>1296</v>
      </c>
    </row>
    <row r="12" spans="1:9" ht="39" customHeight="1">
      <c r="A12" s="6">
        <v>4</v>
      </c>
      <c r="B12" s="19">
        <v>23</v>
      </c>
      <c r="C12" s="10" t="s">
        <v>121</v>
      </c>
      <c r="D12" s="6" t="s">
        <v>57</v>
      </c>
      <c r="E12" s="7">
        <v>14488</v>
      </c>
      <c r="F12" s="6">
        <v>2</v>
      </c>
      <c r="G12" s="6">
        <v>1</v>
      </c>
      <c r="H12" s="6">
        <v>37.08</v>
      </c>
      <c r="I12" s="77">
        <f>G12*H12*12</f>
        <v>444.96</v>
      </c>
    </row>
    <row r="15" spans="8:9" ht="15.75">
      <c r="H15" s="91" t="s">
        <v>172</v>
      </c>
      <c r="I15" s="91"/>
    </row>
  </sheetData>
  <sheetProtection/>
  <mergeCells count="3">
    <mergeCell ref="A5:I5"/>
    <mergeCell ref="A6:H6"/>
    <mergeCell ref="H15:I15"/>
  </mergeCells>
  <printOptions/>
  <pageMargins left="0.36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2.75"/>
  <cols>
    <col min="3" max="3" width="26.7109375" style="0" customWidth="1"/>
    <col min="4" max="4" width="17.421875" style="0" customWidth="1"/>
    <col min="5" max="5" width="12.7109375" style="0" customWidth="1"/>
    <col min="6" max="6" width="15.140625" style="0" customWidth="1"/>
    <col min="8" max="8" width="16.8515625" style="0" customWidth="1"/>
    <col min="9" max="9" width="17.00390625" style="0" customWidth="1"/>
  </cols>
  <sheetData>
    <row r="1" spans="1:6" ht="18">
      <c r="A1" s="22"/>
      <c r="B1" s="22"/>
      <c r="C1" s="22"/>
      <c r="D1" s="22"/>
      <c r="E1" s="22"/>
      <c r="F1" s="23" t="s">
        <v>176</v>
      </c>
    </row>
    <row r="2" spans="1:7" ht="18">
      <c r="A2" s="24"/>
      <c r="B2" s="24"/>
      <c r="C2" s="24"/>
      <c r="D2" s="24"/>
      <c r="E2" s="24"/>
      <c r="F2" s="25" t="s">
        <v>232</v>
      </c>
      <c r="G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24"/>
      <c r="C4" s="24"/>
      <c r="D4" s="24"/>
      <c r="E4" s="24"/>
      <c r="F4" s="24"/>
      <c r="G4" s="24"/>
      <c r="H4" s="24"/>
    </row>
    <row r="5" spans="1:9" ht="20.25">
      <c r="A5" s="89" t="s">
        <v>173</v>
      </c>
      <c r="B5" s="89"/>
      <c r="C5" s="89"/>
      <c r="D5" s="89"/>
      <c r="E5" s="89"/>
      <c r="F5" s="89"/>
      <c r="G5" s="89"/>
      <c r="H5" s="89"/>
      <c r="I5" s="89"/>
    </row>
    <row r="6" spans="1:8" ht="15.75">
      <c r="A6" s="90"/>
      <c r="B6" s="90"/>
      <c r="C6" s="90"/>
      <c r="D6" s="90"/>
      <c r="E6" s="90"/>
      <c r="F6" s="90"/>
      <c r="G6" s="90"/>
      <c r="H6" s="90"/>
    </row>
    <row r="7" spans="1:9" ht="102">
      <c r="A7" s="38" t="s">
        <v>4</v>
      </c>
      <c r="B7" s="38" t="s">
        <v>161</v>
      </c>
      <c r="C7" s="38" t="s">
        <v>0</v>
      </c>
      <c r="D7" s="38" t="s">
        <v>1</v>
      </c>
      <c r="E7" s="38" t="s">
        <v>20</v>
      </c>
      <c r="F7" s="38" t="s">
        <v>2</v>
      </c>
      <c r="G7" s="38" t="s">
        <v>3</v>
      </c>
      <c r="H7" s="38" t="s">
        <v>114</v>
      </c>
      <c r="I7" s="38" t="s">
        <v>141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23.25" customHeight="1">
      <c r="A9" s="80">
        <v>1</v>
      </c>
      <c r="B9" s="63">
        <v>13</v>
      </c>
      <c r="C9" s="65" t="s">
        <v>25</v>
      </c>
      <c r="D9" s="65"/>
      <c r="E9" s="66"/>
      <c r="F9" s="65"/>
      <c r="G9" s="65"/>
      <c r="H9" s="68">
        <v>150</v>
      </c>
      <c r="I9" s="81">
        <f>SUM(I10:I12)</f>
        <v>1800</v>
      </c>
    </row>
    <row r="10" spans="1:9" ht="38.25">
      <c r="A10" s="11" t="s">
        <v>6</v>
      </c>
      <c r="B10" s="13"/>
      <c r="C10" s="4" t="s">
        <v>74</v>
      </c>
      <c r="D10" s="2" t="s">
        <v>57</v>
      </c>
      <c r="E10" s="3" t="s">
        <v>75</v>
      </c>
      <c r="F10" s="2">
        <v>2</v>
      </c>
      <c r="G10" s="2">
        <v>1</v>
      </c>
      <c r="H10" s="62">
        <v>80</v>
      </c>
      <c r="I10" s="51">
        <f>G10*H10*12</f>
        <v>960</v>
      </c>
    </row>
    <row r="11" spans="1:9" ht="38.25" customHeight="1">
      <c r="A11" s="11" t="s">
        <v>9</v>
      </c>
      <c r="B11" s="11"/>
      <c r="C11" s="4" t="s">
        <v>26</v>
      </c>
      <c r="D11" s="2" t="s">
        <v>76</v>
      </c>
      <c r="E11" s="3">
        <v>487</v>
      </c>
      <c r="F11" s="2">
        <v>2</v>
      </c>
      <c r="G11" s="2">
        <v>1</v>
      </c>
      <c r="H11" s="62">
        <v>50</v>
      </c>
      <c r="I11" s="51">
        <f>G11*H11*12</f>
        <v>600</v>
      </c>
    </row>
    <row r="12" spans="1:9" ht="43.5" customHeight="1">
      <c r="A12" s="11" t="s">
        <v>10</v>
      </c>
      <c r="B12" s="11"/>
      <c r="C12" s="78" t="s">
        <v>174</v>
      </c>
      <c r="D12" s="72" t="s">
        <v>57</v>
      </c>
      <c r="E12" s="3">
        <v>1730</v>
      </c>
      <c r="F12" s="2">
        <v>2</v>
      </c>
      <c r="G12" s="2">
        <v>1</v>
      </c>
      <c r="H12" s="62">
        <v>20</v>
      </c>
      <c r="I12" s="51">
        <f>G12*H12*12</f>
        <v>240</v>
      </c>
    </row>
    <row r="13" spans="1:9" ht="37.5" customHeight="1">
      <c r="A13" s="80">
        <v>2</v>
      </c>
      <c r="B13" s="82">
        <v>14</v>
      </c>
      <c r="C13" s="65" t="s">
        <v>175</v>
      </c>
      <c r="D13" s="65"/>
      <c r="E13" s="66"/>
      <c r="F13" s="65"/>
      <c r="G13" s="65"/>
      <c r="H13" s="68">
        <v>90</v>
      </c>
      <c r="I13" s="81">
        <f>SUM(I14:I15)</f>
        <v>1080</v>
      </c>
    </row>
    <row r="14" spans="1:9" ht="31.5" customHeight="1">
      <c r="A14" s="79" t="s">
        <v>13</v>
      </c>
      <c r="B14" s="57"/>
      <c r="C14" s="10" t="s">
        <v>110</v>
      </c>
      <c r="D14" s="6" t="s">
        <v>93</v>
      </c>
      <c r="E14" s="7" t="s">
        <v>111</v>
      </c>
      <c r="F14" s="6">
        <v>2</v>
      </c>
      <c r="G14" s="6">
        <v>1</v>
      </c>
      <c r="H14" s="62">
        <v>80</v>
      </c>
      <c r="I14" s="51">
        <f>G14*H14*12</f>
        <v>960</v>
      </c>
    </row>
    <row r="15" spans="1:9" ht="36" customHeight="1">
      <c r="A15" s="79" t="s">
        <v>14</v>
      </c>
      <c r="B15" s="57"/>
      <c r="C15" s="78" t="s">
        <v>135</v>
      </c>
      <c r="D15" s="2" t="s">
        <v>57</v>
      </c>
      <c r="E15" s="3">
        <v>566</v>
      </c>
      <c r="F15" s="2">
        <v>2</v>
      </c>
      <c r="G15" s="2">
        <v>1</v>
      </c>
      <c r="H15" s="62">
        <v>10</v>
      </c>
      <c r="I15" s="51">
        <f>G15*H15*12</f>
        <v>120</v>
      </c>
    </row>
    <row r="17" spans="8:9" ht="15.75">
      <c r="H17" s="91" t="s">
        <v>233</v>
      </c>
      <c r="I17" s="91"/>
    </row>
  </sheetData>
  <sheetProtection/>
  <mergeCells count="3">
    <mergeCell ref="A5:I5"/>
    <mergeCell ref="A6:H6"/>
    <mergeCell ref="H17:I17"/>
  </mergeCells>
  <printOptions/>
  <pageMargins left="0.44" right="0.75" top="0.58" bottom="0.43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110" zoomScaleSheetLayoutView="110" zoomScalePageLayoutView="0" workbookViewId="0" topLeftCell="A1">
      <selection activeCell="H51" sqref="H51"/>
    </sheetView>
  </sheetViews>
  <sheetFormatPr defaultColWidth="9.140625" defaultRowHeight="12.75"/>
  <cols>
    <col min="1" max="1" width="5.8515625" style="0" customWidth="1"/>
    <col min="2" max="2" width="7.28125" style="0" customWidth="1"/>
    <col min="3" max="3" width="39.8515625" style="0" customWidth="1"/>
    <col min="4" max="4" width="14.28125" style="0" customWidth="1"/>
    <col min="5" max="5" width="17.7109375" style="0" customWidth="1"/>
    <col min="6" max="6" width="12.421875" style="0" customWidth="1"/>
    <col min="7" max="7" width="7.8515625" style="0" customWidth="1"/>
    <col min="8" max="8" width="14.421875" style="0" customWidth="1"/>
    <col min="9" max="9" width="13.00390625" style="0" customWidth="1"/>
  </cols>
  <sheetData>
    <row r="1" spans="1:6" ht="18">
      <c r="A1" s="22"/>
      <c r="B1" s="22"/>
      <c r="C1" s="22"/>
      <c r="D1" s="22"/>
      <c r="E1" s="22"/>
      <c r="F1" s="23" t="s">
        <v>156</v>
      </c>
    </row>
    <row r="2" spans="1:7" ht="18">
      <c r="A2" s="24"/>
      <c r="B2" s="24"/>
      <c r="C2" s="24"/>
      <c r="D2" s="24"/>
      <c r="E2" s="24"/>
      <c r="F2" s="25" t="s">
        <v>232</v>
      </c>
      <c r="G2" s="24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24"/>
      <c r="C4" s="24"/>
      <c r="D4" s="24"/>
      <c r="E4" s="24"/>
      <c r="F4" s="24"/>
      <c r="G4" s="24"/>
      <c r="H4" s="24"/>
    </row>
    <row r="5" spans="1:9" ht="20.25">
      <c r="A5" s="89" t="s">
        <v>155</v>
      </c>
      <c r="B5" s="89"/>
      <c r="C5" s="89"/>
      <c r="D5" s="89"/>
      <c r="E5" s="89"/>
      <c r="F5" s="89"/>
      <c r="G5" s="89"/>
      <c r="H5" s="89"/>
      <c r="I5" s="89"/>
    </row>
    <row r="6" spans="1:8" ht="15.75">
      <c r="A6" s="90"/>
      <c r="B6" s="90"/>
      <c r="C6" s="90"/>
      <c r="D6" s="90"/>
      <c r="E6" s="90"/>
      <c r="F6" s="90"/>
      <c r="G6" s="90"/>
      <c r="H6" s="90"/>
    </row>
    <row r="7" spans="1:9" ht="104.25" customHeight="1">
      <c r="A7" s="15" t="s">
        <v>4</v>
      </c>
      <c r="B7" s="15" t="s">
        <v>241</v>
      </c>
      <c r="C7" s="15" t="s">
        <v>0</v>
      </c>
      <c r="D7" s="15" t="s">
        <v>1</v>
      </c>
      <c r="E7" s="15" t="s">
        <v>20</v>
      </c>
      <c r="F7" s="15" t="s">
        <v>2</v>
      </c>
      <c r="G7" s="15" t="s">
        <v>3</v>
      </c>
      <c r="H7" s="15" t="s">
        <v>114</v>
      </c>
      <c r="I7" s="15" t="s">
        <v>141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5">
      <c r="A9" s="75" t="s">
        <v>163</v>
      </c>
      <c r="B9" s="63">
        <v>1</v>
      </c>
      <c r="C9" s="65" t="s">
        <v>5</v>
      </c>
      <c r="D9" s="65"/>
      <c r="E9" s="65"/>
      <c r="F9" s="65"/>
      <c r="G9" s="65"/>
      <c r="H9" s="68">
        <v>6</v>
      </c>
      <c r="I9" s="70">
        <f>SUM(I10:I12)</f>
        <v>270</v>
      </c>
    </row>
    <row r="10" spans="1:9" ht="15">
      <c r="A10" s="76" t="s">
        <v>6</v>
      </c>
      <c r="B10" s="18"/>
      <c r="C10" s="2" t="s">
        <v>54</v>
      </c>
      <c r="D10" s="2" t="s">
        <v>61</v>
      </c>
      <c r="E10" s="3" t="s">
        <v>130</v>
      </c>
      <c r="F10" s="2">
        <v>2</v>
      </c>
      <c r="G10" s="2">
        <v>3</v>
      </c>
      <c r="H10" s="62">
        <v>3</v>
      </c>
      <c r="I10" s="71">
        <f>G10*H10*12</f>
        <v>108</v>
      </c>
    </row>
    <row r="11" spans="1:9" ht="15">
      <c r="A11" s="76" t="s">
        <v>9</v>
      </c>
      <c r="B11" s="18"/>
      <c r="C11" s="2" t="s">
        <v>7</v>
      </c>
      <c r="D11" s="2" t="s">
        <v>55</v>
      </c>
      <c r="E11" s="3" t="s">
        <v>115</v>
      </c>
      <c r="F11" s="2">
        <v>2</v>
      </c>
      <c r="G11" s="2">
        <v>6</v>
      </c>
      <c r="H11" s="62">
        <v>1.5</v>
      </c>
      <c r="I11" s="71">
        <f aca="true" t="shared" si="0" ref="I11:I59">G11*H11*12</f>
        <v>108</v>
      </c>
    </row>
    <row r="12" spans="1:9" ht="15">
      <c r="A12" s="76" t="s">
        <v>10</v>
      </c>
      <c r="B12" s="18"/>
      <c r="C12" s="2" t="s">
        <v>8</v>
      </c>
      <c r="D12" s="2" t="s">
        <v>11</v>
      </c>
      <c r="E12" s="3" t="s">
        <v>115</v>
      </c>
      <c r="F12" s="2">
        <v>2</v>
      </c>
      <c r="G12" s="2">
        <v>3</v>
      </c>
      <c r="H12" s="62">
        <v>1.5</v>
      </c>
      <c r="I12" s="71">
        <f t="shared" si="0"/>
        <v>54</v>
      </c>
    </row>
    <row r="13" spans="1:9" ht="15">
      <c r="A13" s="75" t="s">
        <v>12</v>
      </c>
      <c r="B13" s="63">
        <v>2</v>
      </c>
      <c r="C13" s="65" t="s">
        <v>177</v>
      </c>
      <c r="D13" s="65"/>
      <c r="E13" s="66"/>
      <c r="F13" s="65"/>
      <c r="G13" s="65"/>
      <c r="H13" s="65">
        <v>13.54</v>
      </c>
      <c r="I13" s="70">
        <f>SUM(I14:I20)</f>
        <v>230.87999999999994</v>
      </c>
    </row>
    <row r="14" spans="1:9" ht="15">
      <c r="A14" s="76" t="s">
        <v>13</v>
      </c>
      <c r="B14" s="18"/>
      <c r="C14" s="2" t="s">
        <v>178</v>
      </c>
      <c r="D14" s="2" t="s">
        <v>179</v>
      </c>
      <c r="E14" s="3" t="s">
        <v>180</v>
      </c>
      <c r="F14" s="2">
        <v>2</v>
      </c>
      <c r="G14" s="2">
        <v>2</v>
      </c>
      <c r="H14" s="62">
        <v>1.9</v>
      </c>
      <c r="I14" s="71">
        <f t="shared" si="0"/>
        <v>45.599999999999994</v>
      </c>
    </row>
    <row r="15" spans="1:9" ht="15">
      <c r="A15" s="76" t="s">
        <v>14</v>
      </c>
      <c r="B15" s="18"/>
      <c r="C15" s="2" t="s">
        <v>181</v>
      </c>
      <c r="D15" s="2" t="s">
        <v>11</v>
      </c>
      <c r="E15" s="3" t="s">
        <v>182</v>
      </c>
      <c r="F15" s="2"/>
      <c r="G15" s="2">
        <v>1</v>
      </c>
      <c r="H15" s="62">
        <v>1.9</v>
      </c>
      <c r="I15" s="71">
        <f t="shared" si="0"/>
        <v>22.799999999999997</v>
      </c>
    </row>
    <row r="16" spans="1:9" ht="15">
      <c r="A16" s="76" t="s">
        <v>192</v>
      </c>
      <c r="B16" s="18"/>
      <c r="C16" s="2" t="s">
        <v>183</v>
      </c>
      <c r="D16" s="2" t="s">
        <v>184</v>
      </c>
      <c r="E16" s="3"/>
      <c r="F16" s="2">
        <v>2</v>
      </c>
      <c r="G16" s="2">
        <v>3</v>
      </c>
      <c r="H16" s="62">
        <v>1.9</v>
      </c>
      <c r="I16" s="71">
        <f t="shared" si="0"/>
        <v>68.39999999999999</v>
      </c>
    </row>
    <row r="17" spans="1:9" ht="15">
      <c r="A17" s="76" t="s">
        <v>193</v>
      </c>
      <c r="B17" s="18"/>
      <c r="C17" s="2" t="s">
        <v>185</v>
      </c>
      <c r="D17" s="2" t="s">
        <v>11</v>
      </c>
      <c r="E17" s="3">
        <v>8158964</v>
      </c>
      <c r="F17" s="2">
        <v>2</v>
      </c>
      <c r="G17" s="2">
        <v>1</v>
      </c>
      <c r="H17" s="62">
        <v>1.9</v>
      </c>
      <c r="I17" s="71">
        <f t="shared" si="0"/>
        <v>22.799999999999997</v>
      </c>
    </row>
    <row r="18" spans="1:9" ht="15">
      <c r="A18" s="76" t="s">
        <v>194</v>
      </c>
      <c r="B18" s="18"/>
      <c r="C18" s="2" t="s">
        <v>186</v>
      </c>
      <c r="D18" s="2" t="s">
        <v>187</v>
      </c>
      <c r="E18" s="3">
        <v>111109</v>
      </c>
      <c r="F18" s="2">
        <v>2</v>
      </c>
      <c r="G18" s="2">
        <v>1</v>
      </c>
      <c r="H18" s="2">
        <v>1.98</v>
      </c>
      <c r="I18" s="71">
        <f t="shared" si="0"/>
        <v>23.759999999999998</v>
      </c>
    </row>
    <row r="19" spans="1:9" ht="15">
      <c r="A19" s="76" t="s">
        <v>195</v>
      </c>
      <c r="B19" s="18"/>
      <c r="C19" s="2" t="s">
        <v>188</v>
      </c>
      <c r="D19" s="2" t="s">
        <v>11</v>
      </c>
      <c r="E19" s="3" t="s">
        <v>189</v>
      </c>
      <c r="F19" s="2">
        <v>2</v>
      </c>
      <c r="G19" s="3">
        <v>1</v>
      </c>
      <c r="H19" s="2">
        <v>1.98</v>
      </c>
      <c r="I19" s="71">
        <f t="shared" si="0"/>
        <v>23.759999999999998</v>
      </c>
    </row>
    <row r="20" spans="1:9" ht="15">
      <c r="A20" s="76" t="s">
        <v>196</v>
      </c>
      <c r="B20" s="18"/>
      <c r="C20" s="2" t="s">
        <v>190</v>
      </c>
      <c r="D20" s="2" t="s">
        <v>11</v>
      </c>
      <c r="E20" s="3" t="s">
        <v>191</v>
      </c>
      <c r="F20" s="3">
        <v>2</v>
      </c>
      <c r="G20" s="2">
        <v>1</v>
      </c>
      <c r="H20" s="2">
        <v>1.98</v>
      </c>
      <c r="I20" s="71">
        <f t="shared" si="0"/>
        <v>23.759999999999998</v>
      </c>
    </row>
    <row r="21" spans="1:9" ht="15">
      <c r="A21" s="75" t="s">
        <v>157</v>
      </c>
      <c r="B21" s="63">
        <v>9</v>
      </c>
      <c r="C21" s="65" t="s">
        <v>164</v>
      </c>
      <c r="D21" s="65"/>
      <c r="E21" s="66"/>
      <c r="F21" s="65"/>
      <c r="G21" s="65"/>
      <c r="H21" s="68">
        <v>30.8</v>
      </c>
      <c r="I21" s="70">
        <f>SUM(I22:I25)</f>
        <v>441.6</v>
      </c>
    </row>
    <row r="22" spans="1:9" ht="15">
      <c r="A22" s="76" t="s">
        <v>15</v>
      </c>
      <c r="B22" s="19"/>
      <c r="C22" s="72" t="s">
        <v>63</v>
      </c>
      <c r="D22" s="2" t="s">
        <v>19</v>
      </c>
      <c r="E22" s="3" t="s">
        <v>64</v>
      </c>
      <c r="F22" s="2">
        <v>2</v>
      </c>
      <c r="G22" s="2">
        <v>1</v>
      </c>
      <c r="H22" s="62">
        <v>12.8</v>
      </c>
      <c r="I22" s="71">
        <f t="shared" si="0"/>
        <v>153.60000000000002</v>
      </c>
    </row>
    <row r="23" spans="1:9" ht="15">
      <c r="A23" s="76" t="s">
        <v>16</v>
      </c>
      <c r="B23" s="19"/>
      <c r="C23" s="2" t="s">
        <v>66</v>
      </c>
      <c r="D23" s="2" t="s">
        <v>67</v>
      </c>
      <c r="E23" s="3">
        <v>315462</v>
      </c>
      <c r="F23" s="2">
        <v>2</v>
      </c>
      <c r="G23" s="2">
        <v>1</v>
      </c>
      <c r="H23" s="62">
        <v>6</v>
      </c>
      <c r="I23" s="71">
        <f t="shared" si="0"/>
        <v>72</v>
      </c>
    </row>
    <row r="24" spans="1:9" ht="15">
      <c r="A24" s="76" t="s">
        <v>59</v>
      </c>
      <c r="B24" s="18"/>
      <c r="C24" s="2" t="s">
        <v>68</v>
      </c>
      <c r="D24" s="2" t="s">
        <v>67</v>
      </c>
      <c r="E24" s="3" t="s">
        <v>69</v>
      </c>
      <c r="F24" s="2">
        <v>2</v>
      </c>
      <c r="G24" s="2">
        <v>2</v>
      </c>
      <c r="H24" s="62">
        <v>6</v>
      </c>
      <c r="I24" s="71">
        <f t="shared" si="0"/>
        <v>144</v>
      </c>
    </row>
    <row r="25" spans="1:9" ht="15">
      <c r="A25" s="76" t="s">
        <v>62</v>
      </c>
      <c r="B25" s="18"/>
      <c r="C25" s="2" t="s">
        <v>70</v>
      </c>
      <c r="D25" s="2" t="s">
        <v>67</v>
      </c>
      <c r="E25" s="3">
        <v>34992</v>
      </c>
      <c r="F25" s="2">
        <v>2</v>
      </c>
      <c r="G25" s="2">
        <v>1</v>
      </c>
      <c r="H25" s="62">
        <v>6</v>
      </c>
      <c r="I25" s="71">
        <f t="shared" si="0"/>
        <v>72</v>
      </c>
    </row>
    <row r="26" spans="1:9" ht="15">
      <c r="A26" s="75" t="s">
        <v>158</v>
      </c>
      <c r="B26" s="63">
        <v>10</v>
      </c>
      <c r="C26" s="74" t="s">
        <v>65</v>
      </c>
      <c r="D26" s="65" t="s">
        <v>11</v>
      </c>
      <c r="E26" s="66" t="s">
        <v>165</v>
      </c>
      <c r="F26" s="65">
        <v>2</v>
      </c>
      <c r="G26" s="65">
        <v>2</v>
      </c>
      <c r="H26" s="68">
        <v>12.8</v>
      </c>
      <c r="I26" s="70">
        <f t="shared" si="0"/>
        <v>307.20000000000005</v>
      </c>
    </row>
    <row r="27" spans="1:9" ht="15">
      <c r="A27" s="75" t="s">
        <v>166</v>
      </c>
      <c r="B27" s="63">
        <v>12</v>
      </c>
      <c r="C27" s="65" t="s">
        <v>197</v>
      </c>
      <c r="D27" s="65"/>
      <c r="E27" s="66"/>
      <c r="F27" s="65"/>
      <c r="G27" s="65"/>
      <c r="H27" s="68">
        <v>55</v>
      </c>
      <c r="I27" s="70">
        <f>SUM(I28:I30)</f>
        <v>660</v>
      </c>
    </row>
    <row r="28" spans="1:9" ht="12.75">
      <c r="A28" s="83" t="s">
        <v>167</v>
      </c>
      <c r="B28" s="13"/>
      <c r="C28" s="2" t="s">
        <v>198</v>
      </c>
      <c r="D28" s="2" t="s">
        <v>60</v>
      </c>
      <c r="E28" s="3">
        <v>26002523</v>
      </c>
      <c r="F28" s="2">
        <v>2</v>
      </c>
      <c r="G28" s="2">
        <v>1</v>
      </c>
      <c r="H28" s="62">
        <v>12</v>
      </c>
      <c r="I28" s="71">
        <f t="shared" si="0"/>
        <v>144</v>
      </c>
    </row>
    <row r="29" spans="1:9" ht="12.75">
      <c r="A29" s="76" t="s">
        <v>168</v>
      </c>
      <c r="B29" s="11"/>
      <c r="C29" s="2" t="s">
        <v>199</v>
      </c>
      <c r="D29" s="2" t="s">
        <v>60</v>
      </c>
      <c r="E29" s="3" t="s">
        <v>200</v>
      </c>
      <c r="F29" s="2">
        <v>2</v>
      </c>
      <c r="G29" s="2">
        <v>1</v>
      </c>
      <c r="H29" s="62">
        <v>31</v>
      </c>
      <c r="I29" s="71">
        <f t="shared" si="0"/>
        <v>372</v>
      </c>
    </row>
    <row r="30" spans="1:9" ht="12.75">
      <c r="A30" s="76" t="s">
        <v>169</v>
      </c>
      <c r="B30" s="11"/>
      <c r="C30" s="2" t="s">
        <v>201</v>
      </c>
      <c r="D30" s="2"/>
      <c r="E30" s="3">
        <v>90310154</v>
      </c>
      <c r="F30" s="2">
        <v>2</v>
      </c>
      <c r="G30" s="2">
        <v>1</v>
      </c>
      <c r="H30" s="62">
        <v>12</v>
      </c>
      <c r="I30" s="71">
        <f t="shared" si="0"/>
        <v>144</v>
      </c>
    </row>
    <row r="31" spans="1:9" ht="22.5" customHeight="1">
      <c r="A31" s="86" t="s">
        <v>203</v>
      </c>
      <c r="B31" s="82">
        <v>15</v>
      </c>
      <c r="C31" s="65" t="s">
        <v>27</v>
      </c>
      <c r="D31" s="65"/>
      <c r="E31" s="66"/>
      <c r="F31" s="65"/>
      <c r="G31" s="65"/>
      <c r="H31" s="68">
        <v>11.1</v>
      </c>
      <c r="I31" s="70">
        <f>SUM(I32:I38)</f>
        <v>184.79999999999998</v>
      </c>
    </row>
    <row r="32" spans="1:9" ht="29.25" customHeight="1">
      <c r="A32" s="87" t="s">
        <v>204</v>
      </c>
      <c r="B32" s="13"/>
      <c r="C32" s="4" t="s">
        <v>77</v>
      </c>
      <c r="D32" s="2" t="s">
        <v>93</v>
      </c>
      <c r="E32" s="8" t="s">
        <v>28</v>
      </c>
      <c r="F32" s="2">
        <v>2</v>
      </c>
      <c r="G32" s="21">
        <v>3</v>
      </c>
      <c r="H32" s="2">
        <v>2.15</v>
      </c>
      <c r="I32" s="71">
        <f t="shared" si="0"/>
        <v>77.39999999999999</v>
      </c>
    </row>
    <row r="33" spans="1:9" ht="14.25" customHeight="1">
      <c r="A33" s="87" t="s">
        <v>205</v>
      </c>
      <c r="B33" s="13"/>
      <c r="C33" s="4" t="s">
        <v>78</v>
      </c>
      <c r="D33" s="2" t="s">
        <v>94</v>
      </c>
      <c r="E33" s="3">
        <v>507145</v>
      </c>
      <c r="F33" s="2">
        <v>2</v>
      </c>
      <c r="G33" s="21">
        <v>1</v>
      </c>
      <c r="H33" s="62">
        <v>1.7</v>
      </c>
      <c r="I33" s="71">
        <f t="shared" si="0"/>
        <v>20.4</v>
      </c>
    </row>
    <row r="34" spans="1:9" ht="15" customHeight="1">
      <c r="A34" s="73" t="s">
        <v>206</v>
      </c>
      <c r="B34" s="12"/>
      <c r="C34" s="4" t="s">
        <v>79</v>
      </c>
      <c r="D34" s="2" t="s">
        <v>80</v>
      </c>
      <c r="E34" s="3" t="s">
        <v>81</v>
      </c>
      <c r="F34" s="2">
        <v>2</v>
      </c>
      <c r="G34" s="21">
        <v>1</v>
      </c>
      <c r="H34" s="2">
        <v>2.15</v>
      </c>
      <c r="I34" s="71">
        <f t="shared" si="0"/>
        <v>25.799999999999997</v>
      </c>
    </row>
    <row r="35" spans="1:9" ht="15" customHeight="1">
      <c r="A35" s="73" t="s">
        <v>207</v>
      </c>
      <c r="B35" s="13"/>
      <c r="C35" s="4" t="s">
        <v>82</v>
      </c>
      <c r="D35" s="2" t="s">
        <v>100</v>
      </c>
      <c r="E35" s="3">
        <v>1502</v>
      </c>
      <c r="F35" s="2">
        <v>2</v>
      </c>
      <c r="G35" s="21">
        <v>1</v>
      </c>
      <c r="H35" s="62">
        <v>1.2</v>
      </c>
      <c r="I35" s="71">
        <f t="shared" si="0"/>
        <v>14.399999999999999</v>
      </c>
    </row>
    <row r="36" spans="1:9" ht="12.75">
      <c r="A36" s="87" t="s">
        <v>208</v>
      </c>
      <c r="B36" s="13"/>
      <c r="C36" s="4" t="s">
        <v>29</v>
      </c>
      <c r="D36" s="2" t="s">
        <v>57</v>
      </c>
      <c r="E36" s="3">
        <v>101131729</v>
      </c>
      <c r="F36" s="2">
        <v>2</v>
      </c>
      <c r="G36" s="21">
        <v>1</v>
      </c>
      <c r="H36" s="62">
        <v>1.5</v>
      </c>
      <c r="I36" s="71">
        <f t="shared" si="0"/>
        <v>18</v>
      </c>
    </row>
    <row r="37" spans="1:9" ht="12.75">
      <c r="A37" s="87" t="s">
        <v>209</v>
      </c>
      <c r="B37" s="13"/>
      <c r="C37" s="4" t="s">
        <v>53</v>
      </c>
      <c r="D37" s="2" t="s">
        <v>100</v>
      </c>
      <c r="E37" s="3">
        <v>2101</v>
      </c>
      <c r="F37" s="2">
        <v>2</v>
      </c>
      <c r="G37" s="21">
        <v>1</v>
      </c>
      <c r="H37" s="62">
        <v>1.2</v>
      </c>
      <c r="I37" s="71">
        <f t="shared" si="0"/>
        <v>14.399999999999999</v>
      </c>
    </row>
    <row r="38" spans="1:9" ht="12.75">
      <c r="A38" s="87" t="s">
        <v>210</v>
      </c>
      <c r="B38" s="13"/>
      <c r="C38" s="4" t="s">
        <v>30</v>
      </c>
      <c r="D38" s="2" t="s">
        <v>57</v>
      </c>
      <c r="E38" s="3" t="s">
        <v>31</v>
      </c>
      <c r="F38" s="2">
        <v>2</v>
      </c>
      <c r="G38" s="21">
        <v>1</v>
      </c>
      <c r="H38" s="62">
        <v>1.2</v>
      </c>
      <c r="I38" s="71">
        <f t="shared" si="0"/>
        <v>14.399999999999999</v>
      </c>
    </row>
    <row r="39" spans="1:9" ht="22.5" customHeight="1">
      <c r="A39" s="86" t="s">
        <v>211</v>
      </c>
      <c r="B39" s="82">
        <v>16</v>
      </c>
      <c r="C39" s="65" t="s">
        <v>120</v>
      </c>
      <c r="D39" s="65"/>
      <c r="E39" s="66"/>
      <c r="F39" s="65"/>
      <c r="G39" s="65"/>
      <c r="H39" s="68">
        <v>3.5</v>
      </c>
      <c r="I39" s="70">
        <f>SUM(I40:I41)</f>
        <v>42</v>
      </c>
    </row>
    <row r="40" spans="1:9" ht="12.75">
      <c r="A40" s="87" t="s">
        <v>212</v>
      </c>
      <c r="B40" s="13"/>
      <c r="C40" s="2" t="s">
        <v>83</v>
      </c>
      <c r="D40" s="2" t="s">
        <v>80</v>
      </c>
      <c r="E40" s="3" t="s">
        <v>32</v>
      </c>
      <c r="F40" s="21">
        <v>2</v>
      </c>
      <c r="G40" s="2">
        <v>1</v>
      </c>
      <c r="H40" s="62">
        <v>1.75</v>
      </c>
      <c r="I40" s="71">
        <f t="shared" si="0"/>
        <v>21</v>
      </c>
    </row>
    <row r="41" spans="1:9" ht="12.75">
      <c r="A41" s="87" t="s">
        <v>213</v>
      </c>
      <c r="B41" s="13"/>
      <c r="C41" s="2" t="s">
        <v>33</v>
      </c>
      <c r="D41" s="2" t="s">
        <v>100</v>
      </c>
      <c r="E41" s="3">
        <v>71750204</v>
      </c>
      <c r="F41" s="21">
        <v>2</v>
      </c>
      <c r="G41" s="2">
        <v>1</v>
      </c>
      <c r="H41" s="2">
        <v>1.75</v>
      </c>
      <c r="I41" s="71">
        <f t="shared" si="0"/>
        <v>21</v>
      </c>
    </row>
    <row r="42" spans="1:9" ht="21" customHeight="1">
      <c r="A42" s="86" t="s">
        <v>214</v>
      </c>
      <c r="B42" s="82">
        <v>17</v>
      </c>
      <c r="C42" s="65" t="s">
        <v>118</v>
      </c>
      <c r="D42" s="65"/>
      <c r="E42" s="66"/>
      <c r="F42" s="65"/>
      <c r="G42" s="65"/>
      <c r="H42" s="68">
        <v>11.8</v>
      </c>
      <c r="I42" s="70">
        <f>SUM(I43:I51)</f>
        <v>220.8</v>
      </c>
    </row>
    <row r="43" spans="1:9" ht="12.75">
      <c r="A43" s="87" t="s">
        <v>215</v>
      </c>
      <c r="B43" s="13"/>
      <c r="C43" s="2" t="s">
        <v>34</v>
      </c>
      <c r="D43" s="2" t="s">
        <v>55</v>
      </c>
      <c r="E43" s="3">
        <v>8010001</v>
      </c>
      <c r="F43" s="2">
        <v>2</v>
      </c>
      <c r="G43" s="2">
        <v>1</v>
      </c>
      <c r="H43" s="62">
        <v>1.2</v>
      </c>
      <c r="I43" s="71">
        <f t="shared" si="0"/>
        <v>14.399999999999999</v>
      </c>
    </row>
    <row r="44" spans="1:9" ht="12.75">
      <c r="A44" s="87" t="s">
        <v>216</v>
      </c>
      <c r="B44" s="13"/>
      <c r="C44" s="72" t="s">
        <v>202</v>
      </c>
      <c r="D44" s="2" t="s">
        <v>84</v>
      </c>
      <c r="E44" s="3">
        <v>8014489</v>
      </c>
      <c r="F44" s="2">
        <v>2</v>
      </c>
      <c r="G44" s="2">
        <v>1</v>
      </c>
      <c r="H44" s="62">
        <v>1.2</v>
      </c>
      <c r="I44" s="71">
        <f t="shared" si="0"/>
        <v>14.399999999999999</v>
      </c>
    </row>
    <row r="45" spans="1:9" ht="12.75">
      <c r="A45" s="87" t="s">
        <v>217</v>
      </c>
      <c r="B45" s="13"/>
      <c r="C45" s="2" t="s">
        <v>85</v>
      </c>
      <c r="D45" s="2" t="s">
        <v>84</v>
      </c>
      <c r="E45" s="3" t="s">
        <v>132</v>
      </c>
      <c r="F45" s="2">
        <v>2</v>
      </c>
      <c r="G45" s="2">
        <v>2</v>
      </c>
      <c r="H45" s="62">
        <v>1.2</v>
      </c>
      <c r="I45" s="71">
        <f t="shared" si="0"/>
        <v>28.799999999999997</v>
      </c>
    </row>
    <row r="46" spans="1:9" ht="12.75">
      <c r="A46" s="87" t="s">
        <v>218</v>
      </c>
      <c r="B46" s="14"/>
      <c r="C46" s="2" t="s">
        <v>104</v>
      </c>
      <c r="D46" s="2" t="s">
        <v>11</v>
      </c>
      <c r="E46" s="3" t="s">
        <v>35</v>
      </c>
      <c r="F46" s="2">
        <v>2</v>
      </c>
      <c r="G46" s="2">
        <v>1</v>
      </c>
      <c r="H46" s="62">
        <v>1.2</v>
      </c>
      <c r="I46" s="71">
        <f t="shared" si="0"/>
        <v>14.399999999999999</v>
      </c>
    </row>
    <row r="47" spans="1:9" ht="12.75">
      <c r="A47" s="87" t="s">
        <v>219</v>
      </c>
      <c r="B47" s="13"/>
      <c r="C47" s="2" t="s">
        <v>105</v>
      </c>
      <c r="D47" s="2" t="s">
        <v>11</v>
      </c>
      <c r="E47" s="3">
        <v>9100080</v>
      </c>
      <c r="F47" s="2">
        <v>2</v>
      </c>
      <c r="G47" s="2">
        <v>1</v>
      </c>
      <c r="H47" s="62">
        <v>1.2</v>
      </c>
      <c r="I47" s="71">
        <f t="shared" si="0"/>
        <v>14.399999999999999</v>
      </c>
    </row>
    <row r="48" spans="1:9" ht="51">
      <c r="A48" s="87" t="s">
        <v>220</v>
      </c>
      <c r="B48" s="13"/>
      <c r="C48" s="2" t="s">
        <v>36</v>
      </c>
      <c r="D48" s="2" t="s">
        <v>11</v>
      </c>
      <c r="E48" s="8" t="s">
        <v>38</v>
      </c>
      <c r="F48" s="84">
        <v>2</v>
      </c>
      <c r="G48" s="2">
        <v>4</v>
      </c>
      <c r="H48" s="62">
        <v>1.3</v>
      </c>
      <c r="I48" s="71">
        <f t="shared" si="0"/>
        <v>62.400000000000006</v>
      </c>
    </row>
    <row r="49" spans="1:9" ht="12.75">
      <c r="A49" s="87" t="s">
        <v>221</v>
      </c>
      <c r="B49" s="13"/>
      <c r="C49" s="2" t="s">
        <v>86</v>
      </c>
      <c r="D49" s="2" t="s">
        <v>11</v>
      </c>
      <c r="E49" s="8" t="s">
        <v>87</v>
      </c>
      <c r="F49" s="2">
        <v>2</v>
      </c>
      <c r="G49" s="2">
        <v>1</v>
      </c>
      <c r="H49" s="62">
        <v>1.5</v>
      </c>
      <c r="I49" s="71">
        <f t="shared" si="0"/>
        <v>18</v>
      </c>
    </row>
    <row r="50" spans="1:9" ht="12.75">
      <c r="A50" s="87" t="s">
        <v>222</v>
      </c>
      <c r="B50" s="13"/>
      <c r="C50" s="2" t="s">
        <v>37</v>
      </c>
      <c r="D50" s="2" t="s">
        <v>11</v>
      </c>
      <c r="E50" s="3">
        <v>158490743</v>
      </c>
      <c r="F50" s="2">
        <v>2</v>
      </c>
      <c r="G50" s="2">
        <v>1</v>
      </c>
      <c r="H50" s="62">
        <v>1.5</v>
      </c>
      <c r="I50" s="71">
        <f t="shared" si="0"/>
        <v>18</v>
      </c>
    </row>
    <row r="51" spans="1:9" ht="25.5">
      <c r="A51" s="87" t="s">
        <v>223</v>
      </c>
      <c r="B51" s="13"/>
      <c r="C51" s="2" t="s">
        <v>106</v>
      </c>
      <c r="D51" s="2" t="s">
        <v>11</v>
      </c>
      <c r="E51" s="8" t="s">
        <v>39</v>
      </c>
      <c r="F51" s="2">
        <v>2</v>
      </c>
      <c r="G51" s="2">
        <v>2</v>
      </c>
      <c r="H51" s="62">
        <v>1.5</v>
      </c>
      <c r="I51" s="71">
        <f t="shared" si="0"/>
        <v>36</v>
      </c>
    </row>
    <row r="52" spans="1:9" ht="12.75">
      <c r="A52" s="88" t="s">
        <v>224</v>
      </c>
      <c r="B52" s="82" t="s">
        <v>133</v>
      </c>
      <c r="C52" s="65" t="s">
        <v>119</v>
      </c>
      <c r="D52" s="65"/>
      <c r="E52" s="85"/>
      <c r="F52" s="65"/>
      <c r="G52" s="65"/>
      <c r="H52" s="68">
        <v>5.95</v>
      </c>
      <c r="I52" s="70">
        <f>SUM(I53:I58)</f>
        <v>136.20000000000002</v>
      </c>
    </row>
    <row r="53" spans="1:9" ht="51">
      <c r="A53" s="79" t="s">
        <v>225</v>
      </c>
      <c r="B53" s="13"/>
      <c r="C53" s="2" t="s">
        <v>42</v>
      </c>
      <c r="D53" s="2" t="s">
        <v>76</v>
      </c>
      <c r="E53" s="8" t="s">
        <v>40</v>
      </c>
      <c r="F53" s="2">
        <v>2</v>
      </c>
      <c r="G53" s="2">
        <v>7</v>
      </c>
      <c r="H53" s="62">
        <v>0.9</v>
      </c>
      <c r="I53" s="71">
        <f t="shared" si="0"/>
        <v>75.6</v>
      </c>
    </row>
    <row r="54" spans="1:9" ht="12.75">
      <c r="A54" s="79" t="s">
        <v>226</v>
      </c>
      <c r="B54" s="13"/>
      <c r="C54" s="2" t="s">
        <v>88</v>
      </c>
      <c r="D54" s="2" t="s">
        <v>57</v>
      </c>
      <c r="E54" s="3">
        <v>98704</v>
      </c>
      <c r="F54" s="2">
        <v>2</v>
      </c>
      <c r="G54" s="2">
        <v>1</v>
      </c>
      <c r="H54" s="2">
        <v>0.95</v>
      </c>
      <c r="I54" s="71">
        <f t="shared" si="0"/>
        <v>11.399999999999999</v>
      </c>
    </row>
    <row r="55" spans="1:9" ht="12.75">
      <c r="A55" s="79" t="s">
        <v>227</v>
      </c>
      <c r="B55" s="13"/>
      <c r="C55" s="2" t="s">
        <v>41</v>
      </c>
      <c r="D55" s="2" t="s">
        <v>57</v>
      </c>
      <c r="E55" s="3">
        <v>17147</v>
      </c>
      <c r="F55" s="2">
        <v>2</v>
      </c>
      <c r="G55" s="2">
        <v>1</v>
      </c>
      <c r="H55" s="2">
        <v>0.95</v>
      </c>
      <c r="I55" s="71">
        <f t="shared" si="0"/>
        <v>11.399999999999999</v>
      </c>
    </row>
    <row r="56" spans="1:9" ht="12.75">
      <c r="A56" s="79" t="s">
        <v>228</v>
      </c>
      <c r="B56" s="13"/>
      <c r="C56" s="2" t="s">
        <v>107</v>
      </c>
      <c r="D56" s="9" t="s">
        <v>108</v>
      </c>
      <c r="E56" s="3">
        <v>7427</v>
      </c>
      <c r="F56" s="2">
        <v>2</v>
      </c>
      <c r="G56" s="2">
        <v>1</v>
      </c>
      <c r="H56" s="2">
        <v>0.95</v>
      </c>
      <c r="I56" s="71">
        <f t="shared" si="0"/>
        <v>11.399999999999999</v>
      </c>
    </row>
    <row r="57" spans="1:9" ht="12.75">
      <c r="A57" s="79" t="s">
        <v>229</v>
      </c>
      <c r="B57" s="13"/>
      <c r="C57" s="2" t="s">
        <v>89</v>
      </c>
      <c r="D57" s="2" t="s">
        <v>94</v>
      </c>
      <c r="E57" s="3">
        <v>82393</v>
      </c>
      <c r="F57" s="2">
        <v>2</v>
      </c>
      <c r="G57" s="2">
        <v>1</v>
      </c>
      <c r="H57" s="62">
        <v>1.1</v>
      </c>
      <c r="I57" s="71">
        <f t="shared" si="0"/>
        <v>13.200000000000001</v>
      </c>
    </row>
    <row r="58" spans="1:9" ht="12.75">
      <c r="A58" s="79" t="s">
        <v>230</v>
      </c>
      <c r="B58" s="13"/>
      <c r="C58" s="2" t="s">
        <v>109</v>
      </c>
      <c r="D58" s="2" t="s">
        <v>94</v>
      </c>
      <c r="E58" s="3" t="s">
        <v>90</v>
      </c>
      <c r="F58" s="2">
        <v>2</v>
      </c>
      <c r="G58" s="2">
        <v>1</v>
      </c>
      <c r="H58" s="62">
        <v>1.1</v>
      </c>
      <c r="I58" s="71">
        <f t="shared" si="0"/>
        <v>13.200000000000001</v>
      </c>
    </row>
    <row r="59" spans="1:9" ht="15">
      <c r="A59" s="88" t="s">
        <v>231</v>
      </c>
      <c r="B59" s="63">
        <v>19</v>
      </c>
      <c r="C59" s="65" t="s">
        <v>134</v>
      </c>
      <c r="D59" s="65"/>
      <c r="E59" s="66"/>
      <c r="F59" s="65">
        <v>2</v>
      </c>
      <c r="G59" s="65">
        <v>17</v>
      </c>
      <c r="H59" s="68">
        <v>0.7</v>
      </c>
      <c r="I59" s="70">
        <f t="shared" si="0"/>
        <v>142.79999999999998</v>
      </c>
    </row>
    <row r="61" spans="6:9" ht="15.75">
      <c r="F61" s="91" t="s">
        <v>242</v>
      </c>
      <c r="G61" s="91"/>
      <c r="H61" s="91"/>
      <c r="I61" s="91"/>
    </row>
  </sheetData>
  <sheetProtection/>
  <mergeCells count="3">
    <mergeCell ref="A5:I5"/>
    <mergeCell ref="A6:H6"/>
    <mergeCell ref="F61:I61"/>
  </mergeCells>
  <printOptions/>
  <pageMargins left="0.75" right="0.75" top="0.27" bottom="0.3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PC6</cp:lastModifiedBy>
  <cp:lastPrinted>2015-02-11T14:10:36Z</cp:lastPrinted>
  <dcterms:created xsi:type="dcterms:W3CDTF">1996-10-14T23:33:28Z</dcterms:created>
  <dcterms:modified xsi:type="dcterms:W3CDTF">2015-02-11T14:10:47Z</dcterms:modified>
  <cp:category/>
  <cp:version/>
  <cp:contentType/>
  <cp:contentStatus/>
</cp:coreProperties>
</file>